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9"/>
  </bookViews>
  <sheets>
    <sheet name="МАТЕМ." sheetId="1" r:id="rId1"/>
    <sheet name="МАК.Ј." sheetId="2" r:id="rId2"/>
    <sheet name="БИОЛ." sheetId="3" r:id="rId3"/>
    <sheet name="ГЕОГР." sheetId="4" r:id="rId4"/>
    <sheet name="ИСТОР." sheetId="5" r:id="rId5"/>
    <sheet name="ИНФОРМ." sheetId="6" r:id="rId6"/>
    <sheet name="АНГЛ.Ј." sheetId="7" r:id="rId7"/>
    <sheet name="ФРАНЦ.Ј." sheetId="8" r:id="rId8"/>
    <sheet name="ГЕРМ.Ј." sheetId="9" r:id="rId9"/>
    <sheet name="ФЗО" sheetId="10" r:id="rId10"/>
  </sheets>
  <definedNames/>
  <calcPr fullCalcOnLoad="1"/>
</workbook>
</file>

<file path=xl/sharedStrings.xml><?xml version="1.0" encoding="utf-8"?>
<sst xmlns="http://schemas.openxmlformats.org/spreadsheetml/2006/main" count="378" uniqueCount="39">
  <si>
    <t>НАСТАВЕН ПРЕДМЕТ: МАТЕМАТИКА</t>
  </si>
  <si>
    <t>вкупно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</si>
  <si>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</si>
  <si>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</si>
  <si>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</si>
  <si>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</si>
  <si>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</si>
  <si>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</si>
  <si>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</si>
  <si>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О У -  МЕСТО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</si>
  <si>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</si>
  <si>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</si>
  <si>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</si>
  <si>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</si>
  <si>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</si>
  <si>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</si>
  <si>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</si>
  <si>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</si>
  <si>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</si>
  <si>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НАСТАВЕН ПРЕДМЕТ-МАКЕДОНСКИ ЈАЗИК</t>
  </si>
  <si>
    <t>МАРШАЛ ТИТО    МУРТИНО</t>
  </si>
  <si>
    <t>НАСТАВЕН ПРЕДМЕТ:   БИОЛОГИЈА</t>
  </si>
  <si>
    <t>МАРШАЛ ТИТО   МУРТИНО</t>
  </si>
  <si>
    <t>НЕОЦЕНЕТИ</t>
  </si>
  <si>
    <t>Неоценети</t>
  </si>
  <si>
    <t>НАСТАВЕН ПРЕДМЕТ -  ГЕОГРАФИЈА</t>
  </si>
  <si>
    <t>НАСТАВЕН ПРЕДМЕТ -  ИСТОРИЈА</t>
  </si>
  <si>
    <t>НАСТАВЕН ПРЕДМЕТ- АНГЛИСКИ ЈАЗИК</t>
  </si>
  <si>
    <t>НАСТАВЕН ПРЕДМЕТ - ГЕРМАНСКИ ЈАЗИК</t>
  </si>
  <si>
    <t>ШЕСТО ОДДЕЛЕНИЕ</t>
  </si>
  <si>
    <t>НАСТАВЕН ПРЕДМЕТ :ИНФОРМАТИКА</t>
  </si>
  <si>
    <t>НАСТАВЕН ЈАЗИК : ФРАНЦУСКИ ЈАЗИК</t>
  </si>
  <si>
    <t xml:space="preserve">НАСТАВЕН ПРЕДМЕТ :   Ф З О </t>
  </si>
  <si>
    <t>сред. успех</t>
  </si>
  <si>
    <t>сред. успех женски</t>
  </si>
  <si>
    <t>отстапување</t>
  </si>
  <si>
    <t>Св.КИРИЛ и МЕТОДИЈ-ДАБИЉА</t>
  </si>
  <si>
    <t>ПРЕГЛЕД  на средниот успех на учениците по наставни предмети на крајот од првото полугодие од учебната 2009/10 година во училиштата за основно образование во ОПШТИНА СТРУМИЦА</t>
  </si>
  <si>
    <t>ср.успех.женски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</si>
</sst>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0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7.00390625" style="1" customWidth="1"/>
    <col min="12" max="12" width="6.421875" style="1" customWidth="1"/>
    <col min="13" max="13" width="6.57421875" style="1" customWidth="1"/>
    <col min="14" max="14" width="9.28125" style="1" customWidth="1"/>
    <col min="15" max="16" width="6.57421875" style="1" customWidth="1"/>
    <col min="17" max="17" width="7.7109375" style="1" customWidth="1"/>
    <col min="18" max="18" width="6.7109375" style="1" customWidth="1"/>
    <col min="19" max="16384" width="9.140625" style="1" customWidth="1"/>
  </cols>
  <sheetData>
    <row r="1" spans="1:16" ht="39.7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19.5" customHeight="1">
      <c r="A2" s="2" t="s">
        <v>29</v>
      </c>
    </row>
    <row r="3" spans="1:5" s="3" customFormat="1" ht="18.75" customHeight="1">
      <c r="A3" s="20" t="s">
        <v>0</v>
      </c>
      <c r="B3" s="20"/>
      <c r="C3" s="20"/>
      <c r="D3" s="20"/>
      <c r="E3" s="20"/>
    </row>
    <row r="4" spans="1:18" ht="17.25" customHeight="1">
      <c r="A4" s="24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2" t="s">
        <v>23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15.75" customHeight="1">
      <c r="A5" s="25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24.75" customHeight="1">
      <c r="A6" s="26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37</v>
      </c>
      <c r="C7" s="4">
        <v>27</v>
      </c>
      <c r="D7" s="5">
        <v>20</v>
      </c>
      <c r="E7" s="4">
        <v>9</v>
      </c>
      <c r="F7" s="5">
        <v>28</v>
      </c>
      <c r="G7" s="4">
        <v>22</v>
      </c>
      <c r="H7" s="5">
        <v>41</v>
      </c>
      <c r="I7" s="4">
        <v>15</v>
      </c>
      <c r="J7" s="5">
        <v>3</v>
      </c>
      <c r="K7" s="4">
        <v>1</v>
      </c>
      <c r="L7" s="5">
        <v>0</v>
      </c>
      <c r="M7" s="4">
        <v>0</v>
      </c>
      <c r="N7" s="5">
        <f>B7+D7+F7+H7+J7+L7</f>
        <v>129</v>
      </c>
      <c r="O7" s="4">
        <f>C7+E7+G7+I7+K7+M7</f>
        <v>74</v>
      </c>
      <c r="P7" s="10">
        <f>SUM(B7*5+D7*4+F7*3+H7*2+J7*1)/N7</f>
        <v>3.364341085271318</v>
      </c>
      <c r="Q7" s="10">
        <f>SUM(C7*5+E7*4+G7*3+I7*2+K7*1)/O7</f>
        <v>3.6216216216216215</v>
      </c>
      <c r="R7" s="11">
        <f>Q7-P7</f>
        <v>0.25728053635030346</v>
      </c>
    </row>
    <row r="8" spans="1:18" ht="34.5" customHeight="1">
      <c r="A8" s="12" t="s">
        <v>11</v>
      </c>
      <c r="B8" s="5">
        <v>40</v>
      </c>
      <c r="C8" s="4">
        <v>30</v>
      </c>
      <c r="D8" s="5">
        <v>30</v>
      </c>
      <c r="E8" s="4">
        <v>13</v>
      </c>
      <c r="F8" s="5">
        <v>21</v>
      </c>
      <c r="G8" s="4">
        <v>6</v>
      </c>
      <c r="H8" s="5">
        <v>10</v>
      </c>
      <c r="I8" s="4">
        <v>2</v>
      </c>
      <c r="J8" s="5">
        <v>1</v>
      </c>
      <c r="K8" s="4">
        <v>0</v>
      </c>
      <c r="L8" s="5">
        <v>0</v>
      </c>
      <c r="M8" s="4">
        <v>0</v>
      </c>
      <c r="N8" s="5">
        <f aca="true" t="shared" si="0" ref="N8:N16">B8+D8+F8+H8+J8+L8</f>
        <v>102</v>
      </c>
      <c r="O8" s="4">
        <f aca="true" t="shared" si="1" ref="O8:O16">C8+E8+G8+I8+K8+M8</f>
        <v>51</v>
      </c>
      <c r="P8" s="10">
        <f aca="true" t="shared" si="2" ref="P8:Q16">SUM(B8*5+D8*4+F8*3+H8*2+J8*1)/N8</f>
        <v>3.9607843137254903</v>
      </c>
      <c r="Q8" s="10">
        <f t="shared" si="2"/>
        <v>4.392156862745098</v>
      </c>
      <c r="R8" s="11">
        <f aca="true" t="shared" si="3" ref="R8:R16">Q8-P8</f>
        <v>0.4313725490196081</v>
      </c>
    </row>
    <row r="9" spans="1:18" ht="33.75" customHeight="1">
      <c r="A9" s="12" t="s">
        <v>12</v>
      </c>
      <c r="B9" s="5">
        <v>26</v>
      </c>
      <c r="C9" s="4">
        <v>19</v>
      </c>
      <c r="D9" s="5">
        <v>29</v>
      </c>
      <c r="E9" s="4">
        <v>17</v>
      </c>
      <c r="F9" s="5">
        <v>23</v>
      </c>
      <c r="G9" s="4">
        <v>11</v>
      </c>
      <c r="H9" s="5">
        <v>11</v>
      </c>
      <c r="I9" s="4">
        <v>6</v>
      </c>
      <c r="J9" s="5">
        <v>3</v>
      </c>
      <c r="K9" s="4">
        <v>1</v>
      </c>
      <c r="L9" s="5">
        <v>0</v>
      </c>
      <c r="M9" s="4">
        <v>0</v>
      </c>
      <c r="N9" s="5">
        <f t="shared" si="0"/>
        <v>92</v>
      </c>
      <c r="O9" s="4">
        <f t="shared" si="1"/>
        <v>54</v>
      </c>
      <c r="P9" s="10">
        <f t="shared" si="2"/>
        <v>3.6956521739130435</v>
      </c>
      <c r="Q9" s="10">
        <f t="shared" si="2"/>
        <v>3.8703703703703702</v>
      </c>
      <c r="R9" s="11">
        <f t="shared" si="3"/>
        <v>0.17471819645732678</v>
      </c>
    </row>
    <row r="10" spans="1:18" ht="30.75" customHeight="1">
      <c r="A10" s="12" t="s">
        <v>13</v>
      </c>
      <c r="B10" s="5">
        <v>7</v>
      </c>
      <c r="C10" s="4">
        <v>4</v>
      </c>
      <c r="D10" s="5">
        <v>7</v>
      </c>
      <c r="E10" s="4">
        <v>4</v>
      </c>
      <c r="F10" s="5">
        <v>6</v>
      </c>
      <c r="G10" s="4">
        <v>2</v>
      </c>
      <c r="H10" s="5">
        <v>36</v>
      </c>
      <c r="I10" s="4">
        <v>14</v>
      </c>
      <c r="J10" s="5">
        <v>21</v>
      </c>
      <c r="K10" s="4">
        <v>8</v>
      </c>
      <c r="L10" s="5">
        <v>0</v>
      </c>
      <c r="M10" s="4">
        <v>0</v>
      </c>
      <c r="N10" s="5">
        <f t="shared" si="0"/>
        <v>77</v>
      </c>
      <c r="O10" s="4">
        <f t="shared" si="1"/>
        <v>32</v>
      </c>
      <c r="P10" s="10">
        <f t="shared" si="2"/>
        <v>2.25974025974026</v>
      </c>
      <c r="Q10" s="10">
        <f t="shared" si="2"/>
        <v>2.4375</v>
      </c>
      <c r="R10" s="11">
        <f t="shared" si="3"/>
        <v>0.17775974025974017</v>
      </c>
    </row>
    <row r="11" spans="1:18" ht="30.75" customHeight="1">
      <c r="A11" s="12" t="s">
        <v>22</v>
      </c>
      <c r="B11" s="5">
        <v>3</v>
      </c>
      <c r="C11" s="4">
        <v>3</v>
      </c>
      <c r="D11" s="5">
        <v>4</v>
      </c>
      <c r="E11" s="4">
        <v>3</v>
      </c>
      <c r="F11" s="5">
        <v>7</v>
      </c>
      <c r="G11" s="4">
        <v>5</v>
      </c>
      <c r="H11" s="5">
        <v>19</v>
      </c>
      <c r="I11" s="4">
        <v>8</v>
      </c>
      <c r="J11" s="5">
        <v>21</v>
      </c>
      <c r="K11" s="4">
        <v>5</v>
      </c>
      <c r="L11" s="5">
        <v>0</v>
      </c>
      <c r="M11" s="4">
        <v>0</v>
      </c>
      <c r="N11" s="5">
        <f t="shared" si="0"/>
        <v>54</v>
      </c>
      <c r="O11" s="4">
        <f t="shared" si="1"/>
        <v>24</v>
      </c>
      <c r="P11" s="10">
        <f t="shared" si="2"/>
        <v>2.0555555555555554</v>
      </c>
      <c r="Q11" s="10">
        <f t="shared" si="2"/>
        <v>2.625</v>
      </c>
      <c r="R11" s="11">
        <f t="shared" si="3"/>
        <v>0.5694444444444446</v>
      </c>
    </row>
    <row r="12" spans="1:18" ht="36.75" customHeight="1">
      <c r="A12" s="12" t="s">
        <v>14</v>
      </c>
      <c r="B12" s="5">
        <v>7</v>
      </c>
      <c r="C12" s="4">
        <v>3</v>
      </c>
      <c r="D12" s="5">
        <v>7</v>
      </c>
      <c r="E12" s="4">
        <v>4</v>
      </c>
      <c r="F12" s="5">
        <v>10</v>
      </c>
      <c r="G12" s="4">
        <v>2</v>
      </c>
      <c r="H12" s="5">
        <v>12</v>
      </c>
      <c r="I12" s="4">
        <v>5</v>
      </c>
      <c r="J12" s="5">
        <v>38</v>
      </c>
      <c r="K12" s="4">
        <v>18</v>
      </c>
      <c r="L12" s="5">
        <v>2</v>
      </c>
      <c r="M12" s="4">
        <v>0</v>
      </c>
      <c r="N12" s="5">
        <f t="shared" si="0"/>
        <v>76</v>
      </c>
      <c r="O12" s="4">
        <f t="shared" si="1"/>
        <v>32</v>
      </c>
      <c r="P12" s="10">
        <f t="shared" si="2"/>
        <v>2.039473684210526</v>
      </c>
      <c r="Q12" s="10">
        <f t="shared" si="2"/>
        <v>2.03125</v>
      </c>
      <c r="R12" s="11">
        <f t="shared" si="3"/>
        <v>-0.008223684210526105</v>
      </c>
    </row>
    <row r="13" spans="1:18" ht="32.25" customHeight="1">
      <c r="A13" s="12" t="s">
        <v>15</v>
      </c>
      <c r="B13" s="5">
        <v>11</v>
      </c>
      <c r="C13" s="4">
        <v>10</v>
      </c>
      <c r="D13" s="5">
        <v>16</v>
      </c>
      <c r="E13" s="4">
        <v>14</v>
      </c>
      <c r="F13" s="5">
        <v>15</v>
      </c>
      <c r="G13" s="4">
        <v>11</v>
      </c>
      <c r="H13" s="5">
        <v>8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1"/>
        <v>35</v>
      </c>
      <c r="P13" s="10">
        <f t="shared" si="2"/>
        <v>3.6</v>
      </c>
      <c r="Q13" s="10">
        <f t="shared" si="2"/>
        <v>3.9714285714285715</v>
      </c>
      <c r="R13" s="11">
        <f t="shared" si="3"/>
        <v>0.37142857142857144</v>
      </c>
    </row>
    <row r="14" spans="1:18" ht="37.5" customHeight="1">
      <c r="A14" s="12" t="s">
        <v>36</v>
      </c>
      <c r="B14" s="5">
        <v>13</v>
      </c>
      <c r="C14" s="4">
        <v>9</v>
      </c>
      <c r="D14" s="5">
        <v>3</v>
      </c>
      <c r="E14" s="4">
        <v>3</v>
      </c>
      <c r="F14" s="5">
        <v>13</v>
      </c>
      <c r="G14" s="4">
        <v>5</v>
      </c>
      <c r="H14" s="5">
        <v>12</v>
      </c>
      <c r="I14" s="4">
        <v>1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1"/>
        <v>18</v>
      </c>
      <c r="P14" s="10">
        <f t="shared" si="2"/>
        <v>3.4146341463414633</v>
      </c>
      <c r="Q14" s="10">
        <f t="shared" si="2"/>
        <v>4.111111111111111</v>
      </c>
      <c r="R14" s="11">
        <f t="shared" si="3"/>
        <v>0.6964769647696474</v>
      </c>
    </row>
    <row r="15" spans="1:18" ht="35.25" customHeight="1">
      <c r="A15" s="12" t="s">
        <v>17</v>
      </c>
      <c r="B15" s="5">
        <v>4</v>
      </c>
      <c r="C15" s="4">
        <v>0</v>
      </c>
      <c r="D15" s="5">
        <v>3</v>
      </c>
      <c r="E15" s="4">
        <v>3</v>
      </c>
      <c r="F15" s="5">
        <v>3</v>
      </c>
      <c r="G15" s="4">
        <v>0</v>
      </c>
      <c r="H15" s="5">
        <v>5</v>
      </c>
      <c r="I15" s="4">
        <v>2</v>
      </c>
      <c r="J15" s="5">
        <v>2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1"/>
        <v>5</v>
      </c>
      <c r="P15" s="10">
        <f t="shared" si="2"/>
        <v>3.1176470588235294</v>
      </c>
      <c r="Q15" s="10">
        <f t="shared" si="2"/>
        <v>3.2</v>
      </c>
      <c r="R15" s="11">
        <f t="shared" si="3"/>
        <v>0.08235294117647074</v>
      </c>
    </row>
    <row r="16" spans="1:18" s="9" customFormat="1" ht="22.5" customHeight="1">
      <c r="A16" s="12" t="s">
        <v>18</v>
      </c>
      <c r="B16" s="5">
        <f aca="true" t="shared" si="4" ref="B16:M16">SUM(B7:B15)</f>
        <v>148</v>
      </c>
      <c r="C16" s="4">
        <f t="shared" si="4"/>
        <v>105</v>
      </c>
      <c r="D16" s="5">
        <f t="shared" si="4"/>
        <v>119</v>
      </c>
      <c r="E16" s="4">
        <f t="shared" si="4"/>
        <v>70</v>
      </c>
      <c r="F16" s="5">
        <f t="shared" si="4"/>
        <v>126</v>
      </c>
      <c r="G16" s="4">
        <f t="shared" si="4"/>
        <v>64</v>
      </c>
      <c r="H16" s="5">
        <f t="shared" si="4"/>
        <v>154</v>
      </c>
      <c r="I16" s="4">
        <f t="shared" si="4"/>
        <v>53</v>
      </c>
      <c r="J16" s="5">
        <f t="shared" si="4"/>
        <v>89</v>
      </c>
      <c r="K16" s="4">
        <f t="shared" si="4"/>
        <v>33</v>
      </c>
      <c r="L16" s="5">
        <f t="shared" si="4"/>
        <v>2</v>
      </c>
      <c r="M16" s="4">
        <f t="shared" si="4"/>
        <v>0</v>
      </c>
      <c r="N16" s="5">
        <f t="shared" si="0"/>
        <v>638</v>
      </c>
      <c r="O16" s="4">
        <f t="shared" si="1"/>
        <v>325</v>
      </c>
      <c r="P16" s="10">
        <f t="shared" si="2"/>
        <v>3.1206896551724137</v>
      </c>
      <c r="Q16" s="10">
        <f t="shared" si="2"/>
        <v>3.4953846153846153</v>
      </c>
      <c r="R16" s="11">
        <f t="shared" si="3"/>
        <v>0.3746949602122016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1:P1"/>
    <mergeCell ref="A3:E3"/>
    <mergeCell ref="B4:C4"/>
    <mergeCell ref="D4:E4"/>
    <mergeCell ref="F4:G4"/>
    <mergeCell ref="H4:I4"/>
    <mergeCell ref="J4:K4"/>
    <mergeCell ref="L4:M5"/>
    <mergeCell ref="N4:O5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5" zoomScaleNormal="75" workbookViewId="0" topLeftCell="A1">
      <selection activeCell="U9" sqref="U9"/>
    </sheetView>
  </sheetViews>
  <sheetFormatPr defaultColWidth="9.140625" defaultRowHeight="12.75"/>
  <cols>
    <col min="1" max="1" width="21.14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6" width="6.57421875" style="1" customWidth="1"/>
    <col min="17" max="17" width="7.7109375" style="1" customWidth="1"/>
    <col min="18" max="18" width="6.7109375" style="1" customWidth="1"/>
    <col min="19" max="16384" width="9.140625" style="1" customWidth="1"/>
  </cols>
  <sheetData>
    <row r="1" spans="1:16" ht="39.7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19.5" customHeight="1">
      <c r="A2" s="2" t="s">
        <v>29</v>
      </c>
    </row>
    <row r="3" spans="1:5" s="3" customFormat="1" ht="22.5" customHeight="1">
      <c r="A3" s="20" t="s">
        <v>32</v>
      </c>
      <c r="B3" s="20"/>
      <c r="C3" s="20"/>
      <c r="D3" s="20"/>
      <c r="E3" s="20"/>
    </row>
    <row r="4" spans="1:18" ht="17.25" customHeight="1">
      <c r="A4" s="32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2" t="s">
        <v>23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32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32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103</v>
      </c>
      <c r="C7" s="4">
        <v>62</v>
      </c>
      <c r="D7" s="5">
        <v>12</v>
      </c>
      <c r="E7" s="4">
        <v>6</v>
      </c>
      <c r="F7" s="5">
        <v>13</v>
      </c>
      <c r="G7" s="4">
        <v>6</v>
      </c>
      <c r="H7" s="5">
        <v>1</v>
      </c>
      <c r="I7" s="4">
        <v>0</v>
      </c>
      <c r="J7" s="5">
        <v>0</v>
      </c>
      <c r="K7" s="4">
        <v>0</v>
      </c>
      <c r="L7" s="5">
        <v>0</v>
      </c>
      <c r="M7" s="4">
        <v>0</v>
      </c>
      <c r="N7" s="5">
        <f>B7+D7+F7+H7+J7+L7</f>
        <v>129</v>
      </c>
      <c r="O7" s="4">
        <f>C7+E7+G7+I7+K7+M7</f>
        <v>74</v>
      </c>
      <c r="P7" s="10">
        <f>SUM(B7*5+D7*4+F7*3+H7*2+J7*1)/N7</f>
        <v>4.682170542635659</v>
      </c>
      <c r="Q7" s="10">
        <f>SUM(C7*5+E7*4+G7*3+I7*2+K7*1)/O7</f>
        <v>4.756756756756757</v>
      </c>
      <c r="R7" s="11">
        <f>Q7-P7</f>
        <v>0.07458621412109778</v>
      </c>
    </row>
    <row r="8" spans="1:18" ht="34.5" customHeight="1">
      <c r="A8" s="12" t="s">
        <v>11</v>
      </c>
      <c r="B8" s="5">
        <v>101</v>
      </c>
      <c r="C8" s="4">
        <v>51</v>
      </c>
      <c r="D8" s="5">
        <v>1</v>
      </c>
      <c r="E8" s="4">
        <v>0</v>
      </c>
      <c r="F8" s="5">
        <v>0</v>
      </c>
      <c r="G8" s="4">
        <v>0</v>
      </c>
      <c r="H8" s="5">
        <v>0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aca="true" t="shared" si="0" ref="N8:N15">B8+D8+F8+H8+J8+L8</f>
        <v>102</v>
      </c>
      <c r="O8" s="4">
        <f aca="true" t="shared" si="1" ref="N8:O16">C8+E8+G8+I8+K8+M8</f>
        <v>51</v>
      </c>
      <c r="P8" s="10">
        <f aca="true" t="shared" si="2" ref="P8:Q16">SUM(B8*5+D8*4+F8*3+H8*2+J8*1)/N8</f>
        <v>4.990196078431373</v>
      </c>
      <c r="Q8" s="10">
        <f t="shared" si="2"/>
        <v>5</v>
      </c>
      <c r="R8" s="11">
        <f aca="true" t="shared" si="3" ref="R8:R16">Q8-P8</f>
        <v>0.009803921568627416</v>
      </c>
    </row>
    <row r="9" spans="1:18" ht="33.75" customHeight="1">
      <c r="A9" s="12" t="s">
        <v>12</v>
      </c>
      <c r="B9" s="5">
        <v>66</v>
      </c>
      <c r="C9" s="4">
        <v>39</v>
      </c>
      <c r="D9" s="5">
        <v>18</v>
      </c>
      <c r="E9" s="4">
        <v>12</v>
      </c>
      <c r="F9" s="5">
        <v>4</v>
      </c>
      <c r="G9" s="4">
        <v>1</v>
      </c>
      <c r="H9" s="5">
        <v>4</v>
      </c>
      <c r="I9" s="4">
        <v>2</v>
      </c>
      <c r="J9" s="5">
        <v>0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1"/>
        <v>54</v>
      </c>
      <c r="P9" s="10">
        <f t="shared" si="2"/>
        <v>4.586956521739131</v>
      </c>
      <c r="Q9" s="10">
        <f t="shared" si="2"/>
        <v>4.62962962962963</v>
      </c>
      <c r="R9" s="11">
        <f t="shared" si="3"/>
        <v>0.04267310789049894</v>
      </c>
    </row>
    <row r="10" spans="1:18" ht="30.75" customHeight="1">
      <c r="A10" s="12" t="s">
        <v>13</v>
      </c>
      <c r="B10" s="5">
        <v>36</v>
      </c>
      <c r="C10" s="4">
        <v>12</v>
      </c>
      <c r="D10" s="5">
        <v>21</v>
      </c>
      <c r="E10" s="4">
        <v>9</v>
      </c>
      <c r="F10" s="5">
        <v>12</v>
      </c>
      <c r="G10" s="4">
        <v>7</v>
      </c>
      <c r="H10" s="5">
        <v>8</v>
      </c>
      <c r="I10" s="4">
        <v>4</v>
      </c>
      <c r="J10" s="5">
        <v>0</v>
      </c>
      <c r="K10" s="4">
        <v>0</v>
      </c>
      <c r="L10" s="5">
        <v>0</v>
      </c>
      <c r="M10" s="4">
        <v>0</v>
      </c>
      <c r="N10" s="5">
        <f t="shared" si="0"/>
        <v>77</v>
      </c>
      <c r="O10" s="4">
        <f t="shared" si="1"/>
        <v>32</v>
      </c>
      <c r="P10" s="10">
        <f t="shared" si="2"/>
        <v>4.103896103896104</v>
      </c>
      <c r="Q10" s="10">
        <f t="shared" si="2"/>
        <v>3.90625</v>
      </c>
      <c r="R10" s="11">
        <f t="shared" si="3"/>
        <v>-0.19764610389610393</v>
      </c>
    </row>
    <row r="11" spans="1:18" ht="30.75" customHeight="1">
      <c r="A11" s="12" t="s">
        <v>22</v>
      </c>
      <c r="B11" s="5">
        <v>18</v>
      </c>
      <c r="C11" s="4">
        <v>12</v>
      </c>
      <c r="D11" s="5">
        <v>16</v>
      </c>
      <c r="E11" s="4">
        <v>5</v>
      </c>
      <c r="F11" s="5">
        <v>9</v>
      </c>
      <c r="G11" s="4">
        <v>4</v>
      </c>
      <c r="H11" s="5">
        <v>9</v>
      </c>
      <c r="I11" s="4">
        <v>2</v>
      </c>
      <c r="J11" s="5">
        <v>2</v>
      </c>
      <c r="K11" s="4">
        <v>1</v>
      </c>
      <c r="L11" s="5">
        <v>0</v>
      </c>
      <c r="M11" s="4">
        <v>0</v>
      </c>
      <c r="N11" s="5">
        <f t="shared" si="0"/>
        <v>54</v>
      </c>
      <c r="O11" s="4">
        <f t="shared" si="1"/>
        <v>24</v>
      </c>
      <c r="P11" s="10">
        <f t="shared" si="2"/>
        <v>3.7222222222222223</v>
      </c>
      <c r="Q11" s="10">
        <f t="shared" si="2"/>
        <v>4.041666666666667</v>
      </c>
      <c r="R11" s="11">
        <f t="shared" si="3"/>
        <v>0.31944444444444464</v>
      </c>
    </row>
    <row r="12" spans="1:18" ht="36.75" customHeight="1">
      <c r="A12" s="12" t="s">
        <v>14</v>
      </c>
      <c r="B12" s="5">
        <v>36</v>
      </c>
      <c r="C12" s="4">
        <v>13</v>
      </c>
      <c r="D12" s="5">
        <v>19</v>
      </c>
      <c r="E12" s="4">
        <v>6</v>
      </c>
      <c r="F12" s="5">
        <v>8</v>
      </c>
      <c r="G12" s="4">
        <v>5</v>
      </c>
      <c r="H12" s="5">
        <v>6</v>
      </c>
      <c r="I12" s="4">
        <v>5</v>
      </c>
      <c r="J12" s="5">
        <v>5</v>
      </c>
      <c r="K12" s="4">
        <v>3</v>
      </c>
      <c r="L12" s="5">
        <v>2</v>
      </c>
      <c r="M12" s="4">
        <v>0</v>
      </c>
      <c r="N12" s="5">
        <f t="shared" si="0"/>
        <v>76</v>
      </c>
      <c r="O12" s="4">
        <f t="shared" si="1"/>
        <v>32</v>
      </c>
      <c r="P12" s="10">
        <f t="shared" si="2"/>
        <v>3.9078947368421053</v>
      </c>
      <c r="Q12" s="10">
        <f t="shared" si="2"/>
        <v>3.65625</v>
      </c>
      <c r="R12" s="11">
        <f t="shared" si="3"/>
        <v>-0.2516447368421053</v>
      </c>
    </row>
    <row r="13" spans="1:18" ht="32.25" customHeight="1">
      <c r="A13" s="12" t="s">
        <v>15</v>
      </c>
      <c r="B13" s="5">
        <v>10</v>
      </c>
      <c r="C13" s="4">
        <v>10</v>
      </c>
      <c r="D13" s="5">
        <v>12</v>
      </c>
      <c r="E13" s="4">
        <v>9</v>
      </c>
      <c r="F13" s="5">
        <v>23</v>
      </c>
      <c r="G13" s="4">
        <v>14</v>
      </c>
      <c r="H13" s="5">
        <v>5</v>
      </c>
      <c r="I13" s="4">
        <v>2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1"/>
        <v>35</v>
      </c>
      <c r="P13" s="10">
        <f t="shared" si="2"/>
        <v>3.54</v>
      </c>
      <c r="Q13" s="10">
        <f t="shared" si="2"/>
        <v>3.7714285714285714</v>
      </c>
      <c r="R13" s="11">
        <f t="shared" si="3"/>
        <v>0.23142857142857132</v>
      </c>
    </row>
    <row r="14" spans="1:18" ht="37.5" customHeight="1">
      <c r="A14" s="12" t="s">
        <v>36</v>
      </c>
      <c r="B14" s="5">
        <v>31</v>
      </c>
      <c r="C14" s="4">
        <v>17</v>
      </c>
      <c r="D14" s="5">
        <v>8</v>
      </c>
      <c r="E14" s="4">
        <v>1</v>
      </c>
      <c r="F14" s="5">
        <v>2</v>
      </c>
      <c r="G14" s="4">
        <v>0</v>
      </c>
      <c r="H14" s="5">
        <v>0</v>
      </c>
      <c r="I14" s="4">
        <v>0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1"/>
        <v>18</v>
      </c>
      <c r="P14" s="10">
        <f t="shared" si="2"/>
        <v>4.7073170731707314</v>
      </c>
      <c r="Q14" s="10">
        <f t="shared" si="2"/>
        <v>4.944444444444445</v>
      </c>
      <c r="R14" s="11">
        <f t="shared" si="3"/>
        <v>0.2371273712737132</v>
      </c>
    </row>
    <row r="15" spans="1:18" ht="35.25" customHeight="1">
      <c r="A15" s="12" t="s">
        <v>17</v>
      </c>
      <c r="B15" s="5">
        <v>9</v>
      </c>
      <c r="C15" s="4">
        <v>2</v>
      </c>
      <c r="D15" s="5">
        <v>4</v>
      </c>
      <c r="E15" s="4">
        <v>2</v>
      </c>
      <c r="F15" s="5">
        <v>2</v>
      </c>
      <c r="G15" s="4">
        <v>1</v>
      </c>
      <c r="H15" s="5">
        <v>2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1"/>
        <v>5</v>
      </c>
      <c r="P15" s="10">
        <f t="shared" si="2"/>
        <v>4.176470588235294</v>
      </c>
      <c r="Q15" s="10">
        <f>SUM(B15*5+D15*4+F15*3+H15*2+J15*1)/N15</f>
        <v>4.176470588235294</v>
      </c>
      <c r="R15" s="11">
        <f t="shared" si="3"/>
        <v>0</v>
      </c>
    </row>
    <row r="16" spans="1:18" s="9" customFormat="1" ht="22.5" customHeight="1">
      <c r="A16" s="12" t="s">
        <v>18</v>
      </c>
      <c r="B16" s="5">
        <f aca="true" t="shared" si="4" ref="B16:M16">SUM(B7:B15)</f>
        <v>410</v>
      </c>
      <c r="C16" s="4">
        <f t="shared" si="4"/>
        <v>218</v>
      </c>
      <c r="D16" s="5">
        <f t="shared" si="4"/>
        <v>111</v>
      </c>
      <c r="E16" s="4">
        <f t="shared" si="4"/>
        <v>50</v>
      </c>
      <c r="F16" s="5">
        <f t="shared" si="4"/>
        <v>73</v>
      </c>
      <c r="G16" s="4">
        <f t="shared" si="4"/>
        <v>38</v>
      </c>
      <c r="H16" s="5">
        <f t="shared" si="4"/>
        <v>35</v>
      </c>
      <c r="I16" s="4">
        <f t="shared" si="4"/>
        <v>15</v>
      </c>
      <c r="J16" s="5">
        <f t="shared" si="4"/>
        <v>7</v>
      </c>
      <c r="K16" s="4">
        <f t="shared" si="4"/>
        <v>4</v>
      </c>
      <c r="L16" s="5">
        <f t="shared" si="4"/>
        <v>2</v>
      </c>
      <c r="M16" s="4">
        <f t="shared" si="4"/>
        <v>0</v>
      </c>
      <c r="N16" s="5">
        <f t="shared" si="1"/>
        <v>638</v>
      </c>
      <c r="O16" s="4">
        <f t="shared" si="1"/>
        <v>325</v>
      </c>
      <c r="P16" s="10">
        <f t="shared" si="2"/>
        <v>4.3730407523510975</v>
      </c>
      <c r="Q16" s="10">
        <f t="shared" si="2"/>
        <v>4.424615384615384</v>
      </c>
      <c r="R16" s="11">
        <f t="shared" si="3"/>
        <v>0.05157463226428671</v>
      </c>
    </row>
  </sheetData>
  <mergeCells count="18">
    <mergeCell ref="L4:M5"/>
    <mergeCell ref="N4:O5"/>
    <mergeCell ref="P4:P6"/>
    <mergeCell ref="B5:C5"/>
    <mergeCell ref="D5:E5"/>
    <mergeCell ref="F5:G5"/>
    <mergeCell ref="H5:I5"/>
    <mergeCell ref="J5:K5"/>
    <mergeCell ref="Q4:Q6"/>
    <mergeCell ref="R4:R6"/>
    <mergeCell ref="A1:P1"/>
    <mergeCell ref="A3:E3"/>
    <mergeCell ref="A4:A6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2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7.57421875" style="1" customWidth="1"/>
    <col min="17" max="17" width="7.421875" style="1" customWidth="1"/>
    <col min="18" max="18" width="6.71093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30" customHeight="1">
      <c r="A3" s="30" t="s">
        <v>19</v>
      </c>
      <c r="B3" s="30"/>
      <c r="C3" s="30"/>
      <c r="D3" s="30"/>
      <c r="E3" s="30"/>
      <c r="F3" s="31"/>
    </row>
    <row r="4" spans="1:18" ht="17.25" customHeight="1">
      <c r="A4" s="32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33" t="s">
        <v>23</v>
      </c>
      <c r="M4" s="33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32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33"/>
      <c r="M5" s="33"/>
      <c r="N5" s="23"/>
      <c r="O5" s="23"/>
      <c r="P5" s="28"/>
      <c r="Q5" s="28"/>
      <c r="R5" s="28"/>
    </row>
    <row r="6" spans="1:18" ht="12" customHeight="1">
      <c r="A6" s="32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41</v>
      </c>
      <c r="C7" s="4">
        <v>31</v>
      </c>
      <c r="D7" s="5">
        <v>26</v>
      </c>
      <c r="E7" s="4">
        <v>18</v>
      </c>
      <c r="F7" s="5">
        <v>32</v>
      </c>
      <c r="G7" s="4">
        <v>18</v>
      </c>
      <c r="H7" s="5">
        <v>26</v>
      </c>
      <c r="I7" s="4">
        <v>5</v>
      </c>
      <c r="J7" s="5">
        <v>4</v>
      </c>
      <c r="K7" s="4">
        <v>2</v>
      </c>
      <c r="L7" s="5">
        <v>0</v>
      </c>
      <c r="M7" s="4">
        <v>0</v>
      </c>
      <c r="N7" s="5">
        <f>B7+D7+F7+H7+J7+L7</f>
        <v>129</v>
      </c>
      <c r="O7" s="4">
        <f>C7+E7+G7+I7+K7+M7</f>
        <v>74</v>
      </c>
      <c r="P7" s="10">
        <f>SUM(B7*5+D7*4+F7*3+H7*2+J7*1)/N7</f>
        <v>3.5736434108527133</v>
      </c>
      <c r="Q7" s="10">
        <f>SUM(C7*5+E7*4+G7*3+I7*2+K7*1)/O7</f>
        <v>3.9594594594594597</v>
      </c>
      <c r="R7" s="11">
        <f>Q7-P7</f>
        <v>0.38581604860674634</v>
      </c>
    </row>
    <row r="8" spans="1:18" ht="34.5" customHeight="1">
      <c r="A8" s="12" t="s">
        <v>11</v>
      </c>
      <c r="B8" s="5">
        <v>49</v>
      </c>
      <c r="C8" s="4">
        <v>33</v>
      </c>
      <c r="D8" s="5">
        <v>26</v>
      </c>
      <c r="E8" s="4">
        <v>12</v>
      </c>
      <c r="F8" s="5">
        <v>17</v>
      </c>
      <c r="G8" s="4">
        <v>4</v>
      </c>
      <c r="H8" s="5">
        <v>9</v>
      </c>
      <c r="I8" s="4">
        <v>2</v>
      </c>
      <c r="J8" s="5">
        <v>1</v>
      </c>
      <c r="K8" s="4">
        <v>0</v>
      </c>
      <c r="L8" s="5">
        <v>0</v>
      </c>
      <c r="M8" s="4">
        <v>0</v>
      </c>
      <c r="N8" s="5">
        <f aca="true" t="shared" si="0" ref="N8:O15">B8+D8+F8+H8+J8+L8</f>
        <v>102</v>
      </c>
      <c r="O8" s="4">
        <f t="shared" si="0"/>
        <v>51</v>
      </c>
      <c r="P8" s="10">
        <f aca="true" t="shared" si="1" ref="P8:Q16">SUM(B8*5+D8*4+F8*3+H8*2+J8*1)/N8</f>
        <v>4.107843137254902</v>
      </c>
      <c r="Q8" s="10">
        <f t="shared" si="1"/>
        <v>4.490196078431373</v>
      </c>
      <c r="R8" s="11">
        <f aca="true" t="shared" si="2" ref="R8:R16">Q8-P8</f>
        <v>0.382352941176471</v>
      </c>
    </row>
    <row r="9" spans="1:18" ht="33.75" customHeight="1">
      <c r="A9" s="12" t="s">
        <v>12</v>
      </c>
      <c r="B9" s="5">
        <v>41</v>
      </c>
      <c r="C9" s="4">
        <v>32</v>
      </c>
      <c r="D9" s="5">
        <v>27</v>
      </c>
      <c r="E9" s="4">
        <v>10</v>
      </c>
      <c r="F9" s="5">
        <v>15</v>
      </c>
      <c r="G9" s="4">
        <v>9</v>
      </c>
      <c r="H9" s="5">
        <v>9</v>
      </c>
      <c r="I9" s="4">
        <v>3</v>
      </c>
      <c r="J9" s="5">
        <v>0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4.086956521739131</v>
      </c>
      <c r="Q9" s="10">
        <f t="shared" si="1"/>
        <v>4.314814814814815</v>
      </c>
      <c r="R9" s="11">
        <f t="shared" si="2"/>
        <v>0.22785829307568406</v>
      </c>
    </row>
    <row r="10" spans="1:18" ht="30.75" customHeight="1">
      <c r="A10" s="12" t="s">
        <v>13</v>
      </c>
      <c r="B10" s="5">
        <v>9</v>
      </c>
      <c r="C10" s="4">
        <v>5</v>
      </c>
      <c r="D10" s="5">
        <v>5</v>
      </c>
      <c r="E10" s="4">
        <v>3</v>
      </c>
      <c r="F10" s="5">
        <v>11</v>
      </c>
      <c r="G10" s="4">
        <v>5</v>
      </c>
      <c r="H10" s="5">
        <v>23</v>
      </c>
      <c r="I10" s="4">
        <v>9</v>
      </c>
      <c r="J10" s="5">
        <v>29</v>
      </c>
      <c r="K10" s="4">
        <v>10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2.2467532467532467</v>
      </c>
      <c r="Q10" s="10">
        <f t="shared" si="1"/>
        <v>2.5</v>
      </c>
      <c r="R10" s="11">
        <f t="shared" si="2"/>
        <v>0.2532467532467533</v>
      </c>
    </row>
    <row r="11" spans="1:18" ht="30.75" customHeight="1">
      <c r="A11" s="12" t="s">
        <v>20</v>
      </c>
      <c r="B11" s="5">
        <v>4</v>
      </c>
      <c r="C11" s="4">
        <v>4</v>
      </c>
      <c r="D11" s="5">
        <v>11</v>
      </c>
      <c r="E11" s="4">
        <v>8</v>
      </c>
      <c r="F11" s="5">
        <v>9</v>
      </c>
      <c r="G11" s="4">
        <v>4</v>
      </c>
      <c r="H11" s="5">
        <v>20</v>
      </c>
      <c r="I11" s="4">
        <v>4</v>
      </c>
      <c r="J11" s="5">
        <v>10</v>
      </c>
      <c r="K11" s="4">
        <v>4</v>
      </c>
      <c r="L11" s="5">
        <v>0</v>
      </c>
      <c r="M11" s="4">
        <v>0</v>
      </c>
      <c r="N11" s="5">
        <f t="shared" si="0"/>
        <v>54</v>
      </c>
      <c r="O11" s="4">
        <f t="shared" si="0"/>
        <v>24</v>
      </c>
      <c r="P11" s="10">
        <f t="shared" si="1"/>
        <v>2.611111111111111</v>
      </c>
      <c r="Q11" s="10">
        <f t="shared" si="1"/>
        <v>3.1666666666666665</v>
      </c>
      <c r="R11" s="11">
        <f t="shared" si="2"/>
        <v>0.5555555555555554</v>
      </c>
    </row>
    <row r="12" spans="1:18" ht="32.25" customHeight="1">
      <c r="A12" s="12" t="s">
        <v>14</v>
      </c>
      <c r="B12" s="5">
        <v>3</v>
      </c>
      <c r="C12" s="4">
        <v>1</v>
      </c>
      <c r="D12" s="5">
        <v>15</v>
      </c>
      <c r="E12" s="4">
        <v>8</v>
      </c>
      <c r="F12" s="5">
        <v>9</v>
      </c>
      <c r="G12" s="4">
        <v>2</v>
      </c>
      <c r="H12" s="5">
        <v>30</v>
      </c>
      <c r="I12" s="4">
        <v>10</v>
      </c>
      <c r="J12" s="5">
        <v>17</v>
      </c>
      <c r="K12" s="4">
        <v>11</v>
      </c>
      <c r="L12" s="5">
        <v>2</v>
      </c>
      <c r="M12" s="4">
        <v>0</v>
      </c>
      <c r="N12" s="5">
        <f t="shared" si="0"/>
        <v>76</v>
      </c>
      <c r="O12" s="4">
        <f t="shared" si="0"/>
        <v>32</v>
      </c>
      <c r="P12" s="10">
        <f t="shared" si="1"/>
        <v>2.3552631578947367</v>
      </c>
      <c r="Q12" s="10">
        <f t="shared" si="1"/>
        <v>2.3125</v>
      </c>
      <c r="R12" s="11">
        <f t="shared" si="2"/>
        <v>-0.042763157894736725</v>
      </c>
    </row>
    <row r="13" spans="1:18" ht="32.25" customHeight="1">
      <c r="A13" s="12" t="s">
        <v>15</v>
      </c>
      <c r="B13" s="5">
        <v>11</v>
      </c>
      <c r="C13" s="4">
        <v>11</v>
      </c>
      <c r="D13" s="5">
        <v>16</v>
      </c>
      <c r="E13" s="4">
        <v>15</v>
      </c>
      <c r="F13" s="5">
        <v>14</v>
      </c>
      <c r="G13" s="4">
        <v>9</v>
      </c>
      <c r="H13" s="5">
        <v>9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0"/>
        <v>35</v>
      </c>
      <c r="P13" s="10">
        <f t="shared" si="1"/>
        <v>3.58</v>
      </c>
      <c r="Q13" s="10">
        <f t="shared" si="1"/>
        <v>4.057142857142857</v>
      </c>
      <c r="R13" s="11">
        <f t="shared" si="2"/>
        <v>0.47714285714285687</v>
      </c>
    </row>
    <row r="14" spans="1:18" ht="32.25" customHeight="1">
      <c r="A14" s="12" t="s">
        <v>16</v>
      </c>
      <c r="B14" s="5">
        <v>15</v>
      </c>
      <c r="C14" s="4">
        <v>11</v>
      </c>
      <c r="D14" s="5">
        <v>7</v>
      </c>
      <c r="E14" s="4">
        <v>4</v>
      </c>
      <c r="F14" s="5">
        <v>11</v>
      </c>
      <c r="G14" s="4">
        <v>2</v>
      </c>
      <c r="H14" s="5">
        <v>8</v>
      </c>
      <c r="I14" s="4">
        <v>1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0"/>
        <v>18</v>
      </c>
      <c r="P14" s="10">
        <f t="shared" si="1"/>
        <v>3.707317073170732</v>
      </c>
      <c r="Q14" s="10">
        <f t="shared" si="1"/>
        <v>4.388888888888889</v>
      </c>
      <c r="R14" s="11">
        <f t="shared" si="2"/>
        <v>0.6815718157181574</v>
      </c>
    </row>
    <row r="15" spans="1:18" ht="32.25" customHeight="1">
      <c r="A15" s="12" t="s">
        <v>17</v>
      </c>
      <c r="B15" s="5">
        <v>7</v>
      </c>
      <c r="C15" s="4">
        <v>3</v>
      </c>
      <c r="D15" s="5">
        <v>1</v>
      </c>
      <c r="E15" s="4">
        <v>1</v>
      </c>
      <c r="F15" s="5">
        <v>1</v>
      </c>
      <c r="G15" s="4">
        <v>0</v>
      </c>
      <c r="H15" s="5">
        <v>6</v>
      </c>
      <c r="I15" s="4">
        <v>1</v>
      </c>
      <c r="J15" s="5">
        <v>2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0"/>
        <v>5</v>
      </c>
      <c r="P15" s="10">
        <f t="shared" si="1"/>
        <v>3.2941176470588234</v>
      </c>
      <c r="Q15" s="10">
        <f t="shared" si="1"/>
        <v>4.2</v>
      </c>
      <c r="R15" s="11">
        <f t="shared" si="2"/>
        <v>0.9058823529411768</v>
      </c>
    </row>
    <row r="16" spans="1:18" s="9" customFormat="1" ht="22.5" customHeight="1">
      <c r="A16" s="5" t="s">
        <v>18</v>
      </c>
      <c r="B16" s="5">
        <f>B7+B8+B9+B10+B11+B12+B13+B14+B15</f>
        <v>180</v>
      </c>
      <c r="C16" s="4">
        <f aca="true" t="shared" si="3" ref="C16:O16">C7+C8+C9+C10+C11+C12+C13+C14+C15</f>
        <v>131</v>
      </c>
      <c r="D16" s="5">
        <f t="shared" si="3"/>
        <v>134</v>
      </c>
      <c r="E16" s="4">
        <f t="shared" si="3"/>
        <v>79</v>
      </c>
      <c r="F16" s="5">
        <f t="shared" si="3"/>
        <v>119</v>
      </c>
      <c r="G16" s="4">
        <f t="shared" si="3"/>
        <v>53</v>
      </c>
      <c r="H16" s="5">
        <f t="shared" si="3"/>
        <v>140</v>
      </c>
      <c r="I16" s="4">
        <f t="shared" si="3"/>
        <v>35</v>
      </c>
      <c r="J16" s="5">
        <f t="shared" si="3"/>
        <v>63</v>
      </c>
      <c r="K16" s="4">
        <f t="shared" si="3"/>
        <v>27</v>
      </c>
      <c r="L16" s="5">
        <f t="shared" si="3"/>
        <v>2</v>
      </c>
      <c r="M16" s="4">
        <f t="shared" si="3"/>
        <v>0</v>
      </c>
      <c r="N16" s="5">
        <f t="shared" si="3"/>
        <v>638</v>
      </c>
      <c r="O16" s="4">
        <f t="shared" si="3"/>
        <v>325</v>
      </c>
      <c r="P16" s="10">
        <f t="shared" si="1"/>
        <v>3.347962382445141</v>
      </c>
      <c r="Q16" s="10">
        <f t="shared" si="1"/>
        <v>3.7753846153846156</v>
      </c>
      <c r="R16" s="11">
        <f t="shared" si="2"/>
        <v>0.42742223293947434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3:F3"/>
    <mergeCell ref="A1:P1"/>
    <mergeCell ref="A4:A6"/>
    <mergeCell ref="B4:C4"/>
    <mergeCell ref="D4:E4"/>
    <mergeCell ref="F4:G4"/>
    <mergeCell ref="H4:I4"/>
    <mergeCell ref="J4:K4"/>
    <mergeCell ref="L4:M5"/>
    <mergeCell ref="N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2.14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8.7109375" style="1" customWidth="1"/>
    <col min="15" max="16" width="6.57421875" style="1" customWidth="1"/>
    <col min="17" max="17" width="7.57421875" style="1" customWidth="1"/>
    <col min="18" max="18" width="6.4218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21</v>
      </c>
      <c r="B3" s="30"/>
      <c r="C3" s="30"/>
      <c r="D3" s="30"/>
      <c r="E3" s="30"/>
      <c r="F3" s="31"/>
    </row>
    <row r="4" spans="1:18" ht="17.25" customHeight="1">
      <c r="A4" s="34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35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36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28</v>
      </c>
      <c r="C7" s="4">
        <v>20</v>
      </c>
      <c r="D7" s="5">
        <v>13</v>
      </c>
      <c r="E7" s="4">
        <v>9</v>
      </c>
      <c r="F7" s="5">
        <v>35</v>
      </c>
      <c r="G7" s="4">
        <v>24</v>
      </c>
      <c r="H7" s="5">
        <v>37</v>
      </c>
      <c r="I7" s="4">
        <v>13</v>
      </c>
      <c r="J7" s="5">
        <v>16</v>
      </c>
      <c r="K7" s="4">
        <v>8</v>
      </c>
      <c r="L7" s="5">
        <v>0</v>
      </c>
      <c r="M7" s="4">
        <v>0</v>
      </c>
      <c r="N7" s="5">
        <f>B7+D7+F7+H7+J7+L7</f>
        <v>129</v>
      </c>
      <c r="O7" s="4">
        <f>C7+E7+G7+I7+K7+M7</f>
        <v>74</v>
      </c>
      <c r="P7" s="10">
        <f>SUM(B7*5+D7*4+F7*3+H7*2+J7*1)/N7</f>
        <v>3</v>
      </c>
      <c r="Q7" s="10">
        <f>SUM(C7*5+E7*4+G7*3+I7*2+K7*1)/O7</f>
        <v>3.27027027027027</v>
      </c>
      <c r="R7" s="11">
        <f>Q7-P7</f>
        <v>0.2702702702702702</v>
      </c>
    </row>
    <row r="8" spans="1:18" ht="34.5" customHeight="1">
      <c r="A8" s="12" t="s">
        <v>11</v>
      </c>
      <c r="B8" s="5">
        <v>50</v>
      </c>
      <c r="C8" s="4">
        <v>35</v>
      </c>
      <c r="D8" s="5">
        <v>35</v>
      </c>
      <c r="E8" s="4">
        <v>14</v>
      </c>
      <c r="F8" s="5">
        <v>13</v>
      </c>
      <c r="G8" s="4">
        <v>2</v>
      </c>
      <c r="H8" s="5">
        <v>4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aca="true" t="shared" si="0" ref="N8:O15">B8+D8+F8+H8+J8+L8</f>
        <v>102</v>
      </c>
      <c r="O8" s="4">
        <f t="shared" si="0"/>
        <v>51</v>
      </c>
      <c r="P8" s="10">
        <f aca="true" t="shared" si="1" ref="P8:Q16">SUM(B8*5+D8*4+F8*3+H8*2+J8*1)/N8</f>
        <v>4.284313725490196</v>
      </c>
      <c r="Q8" s="10">
        <f t="shared" si="1"/>
        <v>4.647058823529412</v>
      </c>
      <c r="R8" s="11">
        <f aca="true" t="shared" si="2" ref="R8:R16">Q8-P8</f>
        <v>0.3627450980392162</v>
      </c>
    </row>
    <row r="9" spans="1:18" ht="33.75" customHeight="1">
      <c r="A9" s="12" t="s">
        <v>12</v>
      </c>
      <c r="B9" s="5">
        <v>50</v>
      </c>
      <c r="C9" s="4">
        <v>34</v>
      </c>
      <c r="D9" s="5">
        <v>20</v>
      </c>
      <c r="E9" s="4">
        <v>9</v>
      </c>
      <c r="F9" s="5">
        <v>12</v>
      </c>
      <c r="G9" s="4">
        <v>5</v>
      </c>
      <c r="H9" s="5">
        <v>10</v>
      </c>
      <c r="I9" s="4">
        <v>6</v>
      </c>
      <c r="J9" s="5">
        <v>0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4.195652173913044</v>
      </c>
      <c r="Q9" s="10">
        <f t="shared" si="1"/>
        <v>4.314814814814815</v>
      </c>
      <c r="R9" s="11">
        <f t="shared" si="2"/>
        <v>0.11916264090177098</v>
      </c>
    </row>
    <row r="10" spans="1:18" ht="30.75" customHeight="1">
      <c r="A10" s="12" t="s">
        <v>13</v>
      </c>
      <c r="B10" s="5">
        <v>10</v>
      </c>
      <c r="C10" s="4">
        <v>5</v>
      </c>
      <c r="D10" s="5">
        <v>6</v>
      </c>
      <c r="E10" s="4">
        <v>3</v>
      </c>
      <c r="F10" s="5">
        <v>13</v>
      </c>
      <c r="G10" s="4">
        <v>8</v>
      </c>
      <c r="H10" s="5">
        <v>25</v>
      </c>
      <c r="I10" s="4">
        <v>10</v>
      </c>
      <c r="J10" s="5">
        <v>23</v>
      </c>
      <c r="K10" s="4">
        <v>6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2.4155844155844157</v>
      </c>
      <c r="Q10" s="10">
        <f t="shared" si="1"/>
        <v>2.71875</v>
      </c>
      <c r="R10" s="11">
        <f t="shared" si="2"/>
        <v>0.3031655844155843</v>
      </c>
    </row>
    <row r="11" spans="1:18" ht="30.75" customHeight="1">
      <c r="A11" s="12" t="s">
        <v>20</v>
      </c>
      <c r="B11" s="5">
        <v>2</v>
      </c>
      <c r="C11" s="4">
        <v>2</v>
      </c>
      <c r="D11" s="5">
        <v>5</v>
      </c>
      <c r="E11" s="4">
        <v>4</v>
      </c>
      <c r="F11" s="5">
        <v>6</v>
      </c>
      <c r="G11" s="4">
        <v>5</v>
      </c>
      <c r="H11" s="5">
        <v>25</v>
      </c>
      <c r="I11" s="4">
        <v>9</v>
      </c>
      <c r="J11" s="5">
        <v>16</v>
      </c>
      <c r="K11" s="4">
        <v>4</v>
      </c>
      <c r="L11" s="5">
        <v>0</v>
      </c>
      <c r="M11" s="4">
        <v>0</v>
      </c>
      <c r="N11" s="5">
        <f t="shared" si="0"/>
        <v>54</v>
      </c>
      <c r="O11" s="4">
        <f t="shared" si="0"/>
        <v>24</v>
      </c>
      <c r="P11" s="10">
        <f t="shared" si="1"/>
        <v>2.111111111111111</v>
      </c>
      <c r="Q11" s="10">
        <f t="shared" si="1"/>
        <v>2.625</v>
      </c>
      <c r="R11" s="11">
        <f t="shared" si="2"/>
        <v>0.5138888888888888</v>
      </c>
    </row>
    <row r="12" spans="1:18" ht="32.25" customHeight="1">
      <c r="A12" s="12" t="s">
        <v>14</v>
      </c>
      <c r="B12" s="5">
        <v>11</v>
      </c>
      <c r="C12" s="4">
        <v>6</v>
      </c>
      <c r="D12" s="5">
        <v>14</v>
      </c>
      <c r="E12" s="4">
        <v>4</v>
      </c>
      <c r="F12" s="5">
        <v>12</v>
      </c>
      <c r="G12" s="4">
        <v>5</v>
      </c>
      <c r="H12" s="5">
        <v>21</v>
      </c>
      <c r="I12" s="4">
        <v>9</v>
      </c>
      <c r="J12" s="5">
        <v>16</v>
      </c>
      <c r="K12" s="4">
        <v>8</v>
      </c>
      <c r="L12" s="5">
        <v>2</v>
      </c>
      <c r="M12" s="4">
        <v>0</v>
      </c>
      <c r="N12" s="5">
        <f t="shared" si="0"/>
        <v>76</v>
      </c>
      <c r="O12" s="4">
        <f t="shared" si="0"/>
        <v>32</v>
      </c>
      <c r="P12" s="10">
        <f t="shared" si="1"/>
        <v>2.6973684210526314</v>
      </c>
      <c r="Q12" s="10">
        <f t="shared" si="1"/>
        <v>2.71875</v>
      </c>
      <c r="R12" s="11">
        <f t="shared" si="2"/>
        <v>0.021381578947368585</v>
      </c>
    </row>
    <row r="13" spans="1:18" ht="32.25" customHeight="1">
      <c r="A13" s="12" t="s">
        <v>15</v>
      </c>
      <c r="B13" s="5">
        <v>18</v>
      </c>
      <c r="C13" s="4">
        <v>18</v>
      </c>
      <c r="D13" s="5">
        <v>13</v>
      </c>
      <c r="E13" s="4">
        <v>13</v>
      </c>
      <c r="F13" s="5">
        <v>9</v>
      </c>
      <c r="G13" s="4">
        <v>4</v>
      </c>
      <c r="H13" s="5">
        <v>10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0"/>
        <v>35</v>
      </c>
      <c r="P13" s="10">
        <f t="shared" si="1"/>
        <v>3.78</v>
      </c>
      <c r="Q13" s="10">
        <f t="shared" si="1"/>
        <v>4.4</v>
      </c>
      <c r="R13" s="11">
        <f t="shared" si="2"/>
        <v>0.6200000000000006</v>
      </c>
    </row>
    <row r="14" spans="1:18" ht="32.25" customHeight="1">
      <c r="A14" s="12" t="s">
        <v>36</v>
      </c>
      <c r="B14" s="5">
        <v>13</v>
      </c>
      <c r="C14" s="4">
        <v>10</v>
      </c>
      <c r="D14" s="5">
        <v>2</v>
      </c>
      <c r="E14" s="4">
        <v>2</v>
      </c>
      <c r="F14" s="5">
        <v>9</v>
      </c>
      <c r="G14" s="4">
        <v>4</v>
      </c>
      <c r="H14" s="5">
        <v>17</v>
      </c>
      <c r="I14" s="4">
        <v>2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0"/>
        <v>18</v>
      </c>
      <c r="P14" s="10">
        <f t="shared" si="1"/>
        <v>3.268292682926829</v>
      </c>
      <c r="Q14" s="10">
        <f t="shared" si="1"/>
        <v>4.111111111111111</v>
      </c>
      <c r="R14" s="11">
        <f t="shared" si="2"/>
        <v>0.8428184281842817</v>
      </c>
    </row>
    <row r="15" spans="1:18" ht="32.25" customHeight="1">
      <c r="A15" s="12" t="s">
        <v>17</v>
      </c>
      <c r="B15" s="5">
        <v>7</v>
      </c>
      <c r="C15" s="4">
        <v>3</v>
      </c>
      <c r="D15" s="5">
        <v>0</v>
      </c>
      <c r="E15" s="4">
        <v>0</v>
      </c>
      <c r="F15" s="5">
        <v>3</v>
      </c>
      <c r="G15" s="4">
        <v>2</v>
      </c>
      <c r="H15" s="5">
        <v>6</v>
      </c>
      <c r="I15" s="4">
        <v>0</v>
      </c>
      <c r="J15" s="5">
        <v>1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0"/>
        <v>5</v>
      </c>
      <c r="P15" s="10">
        <f t="shared" si="1"/>
        <v>3.3529411764705883</v>
      </c>
      <c r="Q15" s="10">
        <f t="shared" si="1"/>
        <v>4.2</v>
      </c>
      <c r="R15" s="11">
        <f t="shared" si="2"/>
        <v>0.8470588235294119</v>
      </c>
    </row>
    <row r="16" spans="1:18" s="9" customFormat="1" ht="22.5" customHeight="1">
      <c r="A16" s="5" t="s">
        <v>18</v>
      </c>
      <c r="B16" s="5">
        <f>B7+B8+B9+B10+B11+B12+B13+B14+B15</f>
        <v>189</v>
      </c>
      <c r="C16" s="4">
        <f aca="true" t="shared" si="3" ref="C16:O16">C7+C8+C9+C10+C11+C12+C13+C14+C15</f>
        <v>133</v>
      </c>
      <c r="D16" s="5">
        <f t="shared" si="3"/>
        <v>108</v>
      </c>
      <c r="E16" s="4">
        <f t="shared" si="3"/>
        <v>58</v>
      </c>
      <c r="F16" s="5">
        <f t="shared" si="3"/>
        <v>112</v>
      </c>
      <c r="G16" s="4">
        <f t="shared" si="3"/>
        <v>59</v>
      </c>
      <c r="H16" s="5">
        <f t="shared" si="3"/>
        <v>155</v>
      </c>
      <c r="I16" s="4">
        <f t="shared" si="3"/>
        <v>49</v>
      </c>
      <c r="J16" s="5">
        <f t="shared" si="3"/>
        <v>72</v>
      </c>
      <c r="K16" s="4">
        <f t="shared" si="3"/>
        <v>26</v>
      </c>
      <c r="L16" s="5">
        <f t="shared" si="3"/>
        <v>2</v>
      </c>
      <c r="M16" s="4">
        <f t="shared" si="3"/>
        <v>0</v>
      </c>
      <c r="N16" s="5">
        <f t="shared" si="3"/>
        <v>638</v>
      </c>
      <c r="O16" s="4">
        <f t="shared" si="3"/>
        <v>325</v>
      </c>
      <c r="P16" s="10">
        <f t="shared" si="1"/>
        <v>3.2836990595611284</v>
      </c>
      <c r="Q16" s="10">
        <f t="shared" si="1"/>
        <v>3.686153846153846</v>
      </c>
      <c r="R16" s="11">
        <f t="shared" si="2"/>
        <v>0.4024547865927177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1.57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8515625" style="1" customWidth="1"/>
    <col min="14" max="14" width="8.7109375" style="1" customWidth="1"/>
    <col min="15" max="16" width="6.57421875" style="1" customWidth="1"/>
    <col min="17" max="17" width="7.7109375" style="1" customWidth="1"/>
    <col min="18" max="18" width="6.71093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25</v>
      </c>
      <c r="B3" s="30"/>
      <c r="C3" s="30"/>
      <c r="D3" s="30"/>
      <c r="E3" s="30"/>
      <c r="F3" s="31"/>
    </row>
    <row r="4" spans="1:18" ht="17.25" customHeight="1">
      <c r="A4" s="37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37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37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43</v>
      </c>
      <c r="C7" s="4">
        <v>31</v>
      </c>
      <c r="D7" s="5">
        <v>22</v>
      </c>
      <c r="E7" s="4">
        <v>14</v>
      </c>
      <c r="F7" s="5">
        <v>42</v>
      </c>
      <c r="G7" s="4">
        <v>22</v>
      </c>
      <c r="H7" s="5">
        <v>18</v>
      </c>
      <c r="I7" s="4">
        <v>6</v>
      </c>
      <c r="J7" s="5">
        <v>4</v>
      </c>
      <c r="K7" s="4">
        <v>1</v>
      </c>
      <c r="L7" s="5">
        <v>0</v>
      </c>
      <c r="M7" s="4">
        <v>0</v>
      </c>
      <c r="N7" s="5">
        <f aca="true" t="shared" si="0" ref="N7:O15">B7+D7+F7+H7+J7+L7</f>
        <v>129</v>
      </c>
      <c r="O7" s="4">
        <f>C7+E7+G7+I7+K7+M7</f>
        <v>74</v>
      </c>
      <c r="P7" s="10">
        <f>SUM(B7*5+D7*4+F7*3+H7*2+J7*1)/N7</f>
        <v>3.635658914728682</v>
      </c>
      <c r="Q7" s="10">
        <f>SUM(C7*5+E7*4+G7*3+I7*2+K7*1)/O7</f>
        <v>3.918918918918919</v>
      </c>
      <c r="R7" s="11">
        <f>Q7-P7</f>
        <v>0.2832600041902369</v>
      </c>
    </row>
    <row r="8" spans="1:18" ht="34.5" customHeight="1">
      <c r="A8" s="12" t="s">
        <v>11</v>
      </c>
      <c r="B8" s="5">
        <v>57</v>
      </c>
      <c r="C8" s="4">
        <v>39</v>
      </c>
      <c r="D8" s="5">
        <v>29</v>
      </c>
      <c r="E8" s="4">
        <v>10</v>
      </c>
      <c r="F8" s="5">
        <v>14</v>
      </c>
      <c r="G8" s="4">
        <v>2</v>
      </c>
      <c r="H8" s="5">
        <v>2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t="shared" si="0"/>
        <v>102</v>
      </c>
      <c r="O8" s="4">
        <f t="shared" si="0"/>
        <v>51</v>
      </c>
      <c r="P8" s="10">
        <f aca="true" t="shared" si="1" ref="P8:Q16">SUM(B8*5+D8*4+F8*3+H8*2+J8*1)/N8</f>
        <v>4.382352941176471</v>
      </c>
      <c r="Q8" s="10">
        <f t="shared" si="1"/>
        <v>4.7254901960784315</v>
      </c>
      <c r="R8" s="11">
        <f aca="true" t="shared" si="2" ref="R8:R16">Q8-P8</f>
        <v>0.34313725490196045</v>
      </c>
    </row>
    <row r="9" spans="1:18" ht="33.75" customHeight="1">
      <c r="A9" s="12" t="s">
        <v>12</v>
      </c>
      <c r="B9" s="5">
        <v>47</v>
      </c>
      <c r="C9" s="4">
        <v>29</v>
      </c>
      <c r="D9" s="5">
        <v>18</v>
      </c>
      <c r="E9" s="4">
        <v>11</v>
      </c>
      <c r="F9" s="5">
        <v>15</v>
      </c>
      <c r="G9" s="4">
        <v>9</v>
      </c>
      <c r="H9" s="5">
        <v>11</v>
      </c>
      <c r="I9" s="4">
        <v>5</v>
      </c>
      <c r="J9" s="5">
        <v>1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4.076086956521739</v>
      </c>
      <c r="Q9" s="10">
        <f t="shared" si="1"/>
        <v>4.185185185185185</v>
      </c>
      <c r="R9" s="11">
        <f t="shared" si="2"/>
        <v>0.10909822866344587</v>
      </c>
    </row>
    <row r="10" spans="1:18" ht="30.75" customHeight="1">
      <c r="A10" s="12" t="s">
        <v>13</v>
      </c>
      <c r="B10" s="5">
        <v>9</v>
      </c>
      <c r="C10" s="4">
        <v>5</v>
      </c>
      <c r="D10" s="5">
        <v>6</v>
      </c>
      <c r="E10" s="4">
        <v>3</v>
      </c>
      <c r="F10" s="5">
        <v>13</v>
      </c>
      <c r="G10" s="4">
        <v>4</v>
      </c>
      <c r="H10" s="5">
        <v>20</v>
      </c>
      <c r="I10" s="4">
        <v>6</v>
      </c>
      <c r="J10" s="5">
        <v>29</v>
      </c>
      <c r="K10" s="4">
        <v>14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2.2987012987012987</v>
      </c>
      <c r="Q10" s="10">
        <f t="shared" si="1"/>
        <v>2.34375</v>
      </c>
      <c r="R10" s="11">
        <f t="shared" si="2"/>
        <v>0.04504870129870131</v>
      </c>
    </row>
    <row r="11" spans="1:18" ht="30.75" customHeight="1">
      <c r="A11" s="12" t="s">
        <v>20</v>
      </c>
      <c r="B11" s="5">
        <v>15</v>
      </c>
      <c r="C11" s="4">
        <v>11</v>
      </c>
      <c r="D11" s="5">
        <v>6</v>
      </c>
      <c r="E11" s="4">
        <v>4</v>
      </c>
      <c r="F11" s="5">
        <v>6</v>
      </c>
      <c r="G11" s="4">
        <v>1</v>
      </c>
      <c r="H11" s="5">
        <v>27</v>
      </c>
      <c r="I11" s="4">
        <v>8</v>
      </c>
      <c r="J11" s="5">
        <v>0</v>
      </c>
      <c r="K11" s="4">
        <v>0</v>
      </c>
      <c r="L11" s="5">
        <v>0</v>
      </c>
      <c r="M11" s="4">
        <v>0</v>
      </c>
      <c r="N11" s="5">
        <f t="shared" si="0"/>
        <v>54</v>
      </c>
      <c r="O11" s="4">
        <f t="shared" si="0"/>
        <v>24</v>
      </c>
      <c r="P11" s="10">
        <f t="shared" si="1"/>
        <v>3.1666666666666665</v>
      </c>
      <c r="Q11" s="10">
        <f t="shared" si="1"/>
        <v>3.75</v>
      </c>
      <c r="R11" s="11">
        <f t="shared" si="2"/>
        <v>0.5833333333333335</v>
      </c>
    </row>
    <row r="12" spans="1:18" ht="32.25" customHeight="1">
      <c r="A12" s="12" t="s">
        <v>14</v>
      </c>
      <c r="B12" s="5">
        <v>16</v>
      </c>
      <c r="C12" s="4">
        <v>7</v>
      </c>
      <c r="D12" s="5">
        <v>9</v>
      </c>
      <c r="E12" s="4">
        <v>2</v>
      </c>
      <c r="F12" s="5">
        <v>15</v>
      </c>
      <c r="G12" s="4">
        <v>5</v>
      </c>
      <c r="H12" s="5">
        <v>31</v>
      </c>
      <c r="I12" s="4">
        <v>16</v>
      </c>
      <c r="J12" s="5">
        <v>3</v>
      </c>
      <c r="K12" s="4">
        <v>2</v>
      </c>
      <c r="L12" s="5">
        <v>2</v>
      </c>
      <c r="M12" s="4">
        <v>0</v>
      </c>
      <c r="N12" s="5">
        <f t="shared" si="0"/>
        <v>76</v>
      </c>
      <c r="O12" s="4">
        <f t="shared" si="0"/>
        <v>32</v>
      </c>
      <c r="P12" s="10">
        <f t="shared" si="1"/>
        <v>2.973684210526316</v>
      </c>
      <c r="Q12" s="10">
        <f t="shared" si="1"/>
        <v>2.875</v>
      </c>
      <c r="R12" s="11">
        <f t="shared" si="2"/>
        <v>-0.09868421052631593</v>
      </c>
    </row>
    <row r="13" spans="1:18" ht="32.25" customHeight="1">
      <c r="A13" s="12" t="s">
        <v>15</v>
      </c>
      <c r="B13" s="5">
        <v>16</v>
      </c>
      <c r="C13" s="4">
        <v>15</v>
      </c>
      <c r="D13" s="5">
        <v>17</v>
      </c>
      <c r="E13" s="4">
        <v>14</v>
      </c>
      <c r="F13" s="5">
        <v>11</v>
      </c>
      <c r="G13" s="4">
        <v>6</v>
      </c>
      <c r="H13" s="5">
        <v>6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0"/>
        <v>35</v>
      </c>
      <c r="P13" s="10">
        <f t="shared" si="1"/>
        <v>3.86</v>
      </c>
      <c r="Q13" s="10">
        <f t="shared" si="1"/>
        <v>4.257142857142857</v>
      </c>
      <c r="R13" s="11">
        <f t="shared" si="2"/>
        <v>0.39714285714285724</v>
      </c>
    </row>
    <row r="14" spans="1:18" ht="32.25" customHeight="1">
      <c r="A14" s="12" t="s">
        <v>36</v>
      </c>
      <c r="B14" s="5">
        <v>13</v>
      </c>
      <c r="C14" s="4">
        <v>10</v>
      </c>
      <c r="D14" s="5">
        <v>8</v>
      </c>
      <c r="E14" s="4">
        <v>5</v>
      </c>
      <c r="F14" s="5">
        <v>14</v>
      </c>
      <c r="G14" s="4">
        <v>3</v>
      </c>
      <c r="H14" s="5">
        <v>6</v>
      </c>
      <c r="I14" s="4">
        <v>0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0"/>
        <v>18</v>
      </c>
      <c r="P14" s="10">
        <f t="shared" si="1"/>
        <v>3.682926829268293</v>
      </c>
      <c r="Q14" s="10">
        <f t="shared" si="1"/>
        <v>4.388888888888889</v>
      </c>
      <c r="R14" s="11">
        <f t="shared" si="2"/>
        <v>0.7059620596205964</v>
      </c>
    </row>
    <row r="15" spans="1:18" ht="32.25" customHeight="1">
      <c r="A15" s="12" t="s">
        <v>17</v>
      </c>
      <c r="B15" s="5">
        <v>7</v>
      </c>
      <c r="C15" s="4">
        <v>3</v>
      </c>
      <c r="D15" s="5">
        <v>0</v>
      </c>
      <c r="E15" s="4">
        <v>0</v>
      </c>
      <c r="F15" s="5">
        <v>4</v>
      </c>
      <c r="G15" s="4">
        <v>2</v>
      </c>
      <c r="H15" s="5">
        <v>6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0"/>
        <v>5</v>
      </c>
      <c r="P15" s="10">
        <f t="shared" si="1"/>
        <v>3.4705882352941178</v>
      </c>
      <c r="Q15" s="10">
        <f t="shared" si="1"/>
        <v>4.2</v>
      </c>
      <c r="R15" s="11">
        <f t="shared" si="2"/>
        <v>0.7294117647058824</v>
      </c>
    </row>
    <row r="16" spans="1:18" ht="22.5" customHeight="1">
      <c r="A16" s="8" t="s">
        <v>18</v>
      </c>
      <c r="B16" s="15">
        <f>B7+B8+B9+B10+B11+B12+B13+B14+B15</f>
        <v>223</v>
      </c>
      <c r="C16" s="14">
        <f aca="true" t="shared" si="3" ref="C16:O16">C7+C8+C9+C10+C11+C12+C13+C14+C15</f>
        <v>150</v>
      </c>
      <c r="D16" s="15">
        <f t="shared" si="3"/>
        <v>115</v>
      </c>
      <c r="E16" s="14">
        <f t="shared" si="3"/>
        <v>63</v>
      </c>
      <c r="F16" s="15">
        <f t="shared" si="3"/>
        <v>134</v>
      </c>
      <c r="G16" s="16">
        <f t="shared" si="3"/>
        <v>54</v>
      </c>
      <c r="H16" s="17">
        <f t="shared" si="3"/>
        <v>127</v>
      </c>
      <c r="I16" s="16">
        <f t="shared" si="3"/>
        <v>41</v>
      </c>
      <c r="J16" s="15">
        <f t="shared" si="3"/>
        <v>37</v>
      </c>
      <c r="K16" s="16">
        <f t="shared" si="3"/>
        <v>17</v>
      </c>
      <c r="L16" s="17">
        <f t="shared" si="3"/>
        <v>2</v>
      </c>
      <c r="M16" s="16">
        <f t="shared" si="3"/>
        <v>0</v>
      </c>
      <c r="N16" s="17">
        <f t="shared" si="3"/>
        <v>638</v>
      </c>
      <c r="O16" s="16">
        <f t="shared" si="3"/>
        <v>325</v>
      </c>
      <c r="P16" s="10">
        <f t="shared" si="1"/>
        <v>3.554858934169279</v>
      </c>
      <c r="Q16" s="10">
        <f t="shared" si="1"/>
        <v>3.8861538461538463</v>
      </c>
      <c r="R16" s="11">
        <f t="shared" si="2"/>
        <v>0.3312949119845672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1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8.7109375" style="1" customWidth="1"/>
    <col min="15" max="16" width="6.57421875" style="1" customWidth="1"/>
    <col min="17" max="17" width="7.7109375" style="1" customWidth="1"/>
    <col min="18" max="18" width="6.71093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26</v>
      </c>
      <c r="B3" s="30"/>
      <c r="C3" s="30"/>
      <c r="D3" s="30"/>
      <c r="E3" s="30"/>
      <c r="F3" s="31"/>
    </row>
    <row r="4" spans="1:18" ht="17.25" customHeight="1">
      <c r="A4" s="21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21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21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69</v>
      </c>
      <c r="C7" s="4">
        <v>44</v>
      </c>
      <c r="D7" s="5">
        <v>37</v>
      </c>
      <c r="E7" s="4">
        <v>19</v>
      </c>
      <c r="F7" s="5">
        <v>14</v>
      </c>
      <c r="G7" s="4">
        <v>9</v>
      </c>
      <c r="H7" s="5">
        <v>9</v>
      </c>
      <c r="I7" s="4">
        <v>2</v>
      </c>
      <c r="J7" s="5">
        <v>0</v>
      </c>
      <c r="K7" s="4">
        <v>0</v>
      </c>
      <c r="L7" s="5">
        <v>0</v>
      </c>
      <c r="M7" s="4">
        <v>0</v>
      </c>
      <c r="N7" s="5">
        <f aca="true" t="shared" si="0" ref="N7:O15">B7+D7+F7+H7+J7+L7</f>
        <v>129</v>
      </c>
      <c r="O7" s="4">
        <f>C7+E7+G7+I7+K7+M7</f>
        <v>74</v>
      </c>
      <c r="P7" s="10">
        <f>SUM(B7*5+D7*4+F7*3+H7*2+J7*1)/N7</f>
        <v>4.286821705426356</v>
      </c>
      <c r="Q7" s="10">
        <f>SUM(C7*5+E7*4+G7*3+I7*2+K7*1)/O7</f>
        <v>4.418918918918919</v>
      </c>
      <c r="R7" s="11">
        <f>Q7-P7</f>
        <v>0.1320972134925631</v>
      </c>
    </row>
    <row r="8" spans="1:18" ht="34.5" customHeight="1">
      <c r="A8" s="12" t="s">
        <v>11</v>
      </c>
      <c r="B8" s="5">
        <v>61</v>
      </c>
      <c r="C8" s="4">
        <v>42</v>
      </c>
      <c r="D8" s="5">
        <v>23</v>
      </c>
      <c r="E8" s="4">
        <v>7</v>
      </c>
      <c r="F8" s="5">
        <v>14</v>
      </c>
      <c r="G8" s="4">
        <v>2</v>
      </c>
      <c r="H8" s="5">
        <v>4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t="shared" si="0"/>
        <v>102</v>
      </c>
      <c r="O8" s="4">
        <f t="shared" si="0"/>
        <v>51</v>
      </c>
      <c r="P8" s="10">
        <f aca="true" t="shared" si="1" ref="P8:Q16">SUM(B8*5+D8*4+F8*3+H8*2+J8*1)/N8</f>
        <v>4.382352941176471</v>
      </c>
      <c r="Q8" s="10">
        <f t="shared" si="1"/>
        <v>4.784313725490196</v>
      </c>
      <c r="R8" s="11">
        <f aca="true" t="shared" si="2" ref="R8:R16">Q8-P8</f>
        <v>0.40196078431372495</v>
      </c>
    </row>
    <row r="9" spans="1:18" ht="33.75" customHeight="1">
      <c r="A9" s="12" t="s">
        <v>12</v>
      </c>
      <c r="B9" s="5">
        <v>33</v>
      </c>
      <c r="C9" s="4">
        <v>23</v>
      </c>
      <c r="D9" s="5">
        <v>22</v>
      </c>
      <c r="E9" s="4">
        <v>11</v>
      </c>
      <c r="F9" s="5">
        <v>19</v>
      </c>
      <c r="G9" s="4">
        <v>11</v>
      </c>
      <c r="H9" s="5">
        <v>15</v>
      </c>
      <c r="I9" s="4">
        <v>7</v>
      </c>
      <c r="J9" s="5">
        <v>3</v>
      </c>
      <c r="K9" s="4">
        <v>2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3.7282608695652173</v>
      </c>
      <c r="Q9" s="10">
        <f t="shared" si="1"/>
        <v>3.8518518518518516</v>
      </c>
      <c r="R9" s="11">
        <f t="shared" si="2"/>
        <v>0.12359098228663434</v>
      </c>
    </row>
    <row r="10" spans="1:18" ht="30.75" customHeight="1">
      <c r="A10" s="12" t="s">
        <v>13</v>
      </c>
      <c r="B10" s="5">
        <v>11</v>
      </c>
      <c r="C10" s="4">
        <v>6</v>
      </c>
      <c r="D10" s="5">
        <v>4</v>
      </c>
      <c r="E10" s="4">
        <v>2</v>
      </c>
      <c r="F10" s="5">
        <v>11</v>
      </c>
      <c r="G10" s="4">
        <v>4</v>
      </c>
      <c r="H10" s="5">
        <v>32</v>
      </c>
      <c r="I10" s="4">
        <v>12</v>
      </c>
      <c r="J10" s="5">
        <v>19</v>
      </c>
      <c r="K10" s="4">
        <v>8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2.4285714285714284</v>
      </c>
      <c r="Q10" s="10">
        <f t="shared" si="1"/>
        <v>2.5625</v>
      </c>
      <c r="R10" s="11">
        <f t="shared" si="2"/>
        <v>0.13392857142857162</v>
      </c>
    </row>
    <row r="11" spans="1:18" ht="30.75" customHeight="1">
      <c r="A11" s="12" t="s">
        <v>20</v>
      </c>
      <c r="B11" s="5">
        <v>6</v>
      </c>
      <c r="C11" s="4">
        <v>3</v>
      </c>
      <c r="D11" s="5">
        <v>11</v>
      </c>
      <c r="E11" s="4">
        <v>8</v>
      </c>
      <c r="F11" s="5">
        <v>9</v>
      </c>
      <c r="G11" s="4">
        <v>5</v>
      </c>
      <c r="H11" s="5">
        <v>19</v>
      </c>
      <c r="I11" s="4">
        <v>4</v>
      </c>
      <c r="J11" s="5">
        <v>9</v>
      </c>
      <c r="K11" s="4">
        <v>4</v>
      </c>
      <c r="L11" s="5">
        <v>0</v>
      </c>
      <c r="M11" s="4">
        <v>0</v>
      </c>
      <c r="N11" s="5">
        <f t="shared" si="0"/>
        <v>54</v>
      </c>
      <c r="O11" s="4">
        <f t="shared" si="0"/>
        <v>24</v>
      </c>
      <c r="P11" s="10">
        <f t="shared" si="1"/>
        <v>2.740740740740741</v>
      </c>
      <c r="Q11" s="10">
        <f t="shared" si="1"/>
        <v>3.0833333333333335</v>
      </c>
      <c r="R11" s="11">
        <f t="shared" si="2"/>
        <v>0.34259259259259256</v>
      </c>
    </row>
    <row r="12" spans="1:18" ht="32.25" customHeight="1">
      <c r="A12" s="12" t="s">
        <v>14</v>
      </c>
      <c r="B12" s="5">
        <v>11</v>
      </c>
      <c r="C12" s="4">
        <v>4</v>
      </c>
      <c r="D12" s="5">
        <v>11</v>
      </c>
      <c r="E12" s="4">
        <v>5</v>
      </c>
      <c r="F12" s="5">
        <v>12</v>
      </c>
      <c r="G12" s="4">
        <v>4</v>
      </c>
      <c r="H12" s="5">
        <v>30</v>
      </c>
      <c r="I12" s="4">
        <v>13</v>
      </c>
      <c r="J12" s="5">
        <v>10</v>
      </c>
      <c r="K12" s="4">
        <v>6</v>
      </c>
      <c r="L12" s="5">
        <v>2</v>
      </c>
      <c r="M12" s="4">
        <v>0</v>
      </c>
      <c r="N12" s="5">
        <f t="shared" si="0"/>
        <v>76</v>
      </c>
      <c r="O12" s="4">
        <f t="shared" si="0"/>
        <v>32</v>
      </c>
      <c r="P12" s="10">
        <f t="shared" si="1"/>
        <v>2.6973684210526314</v>
      </c>
      <c r="Q12" s="10">
        <f t="shared" si="1"/>
        <v>2.625</v>
      </c>
      <c r="R12" s="11">
        <f t="shared" si="2"/>
        <v>-0.07236842105263142</v>
      </c>
    </row>
    <row r="13" spans="1:18" ht="32.25" customHeight="1">
      <c r="A13" s="12" t="s">
        <v>15</v>
      </c>
      <c r="B13" s="5">
        <v>16</v>
      </c>
      <c r="C13" s="4">
        <v>16</v>
      </c>
      <c r="D13" s="5">
        <v>19</v>
      </c>
      <c r="E13" s="4">
        <v>14</v>
      </c>
      <c r="F13" s="5">
        <v>5</v>
      </c>
      <c r="G13" s="4">
        <v>4</v>
      </c>
      <c r="H13" s="5">
        <v>10</v>
      </c>
      <c r="I13" s="4">
        <v>1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0"/>
        <v>35</v>
      </c>
      <c r="P13" s="10">
        <f t="shared" si="1"/>
        <v>3.82</v>
      </c>
      <c r="Q13" s="10">
        <f t="shared" si="1"/>
        <v>4.285714285714286</v>
      </c>
      <c r="R13" s="11">
        <f t="shared" si="2"/>
        <v>0.46571428571428575</v>
      </c>
    </row>
    <row r="14" spans="1:18" ht="32.25" customHeight="1">
      <c r="A14" s="12" t="s">
        <v>36</v>
      </c>
      <c r="B14" s="5">
        <v>13</v>
      </c>
      <c r="C14" s="4">
        <v>11</v>
      </c>
      <c r="D14" s="5">
        <v>9</v>
      </c>
      <c r="E14" s="4">
        <v>3</v>
      </c>
      <c r="F14" s="5">
        <v>16</v>
      </c>
      <c r="G14" s="4">
        <v>3</v>
      </c>
      <c r="H14" s="5">
        <v>3</v>
      </c>
      <c r="I14" s="4">
        <v>1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0"/>
        <v>18</v>
      </c>
      <c r="P14" s="10">
        <f t="shared" si="1"/>
        <v>3.7804878048780486</v>
      </c>
      <c r="Q14" s="10">
        <f t="shared" si="1"/>
        <v>4.333333333333333</v>
      </c>
      <c r="R14" s="11">
        <f t="shared" si="2"/>
        <v>0.5528455284552845</v>
      </c>
    </row>
    <row r="15" spans="1:18" ht="32.25" customHeight="1">
      <c r="A15" s="12" t="s">
        <v>17</v>
      </c>
      <c r="B15" s="5">
        <v>7</v>
      </c>
      <c r="C15" s="4">
        <v>3</v>
      </c>
      <c r="D15" s="5">
        <v>0</v>
      </c>
      <c r="E15" s="4">
        <v>0</v>
      </c>
      <c r="F15" s="5">
        <v>4</v>
      </c>
      <c r="G15" s="4">
        <v>2</v>
      </c>
      <c r="H15" s="5">
        <v>6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0"/>
        <v>5</v>
      </c>
      <c r="P15" s="10">
        <f t="shared" si="1"/>
        <v>3.4705882352941178</v>
      </c>
      <c r="Q15" s="10">
        <f t="shared" si="1"/>
        <v>4.2</v>
      </c>
      <c r="R15" s="11">
        <f t="shared" si="2"/>
        <v>0.7294117647058824</v>
      </c>
    </row>
    <row r="16" spans="1:18" ht="22.5" customHeight="1">
      <c r="A16" s="13" t="s">
        <v>18</v>
      </c>
      <c r="B16" s="15">
        <f>B7+B8+B9+B10+B11+B12+B13+B14+B15</f>
        <v>227</v>
      </c>
      <c r="C16" s="14">
        <f aca="true" t="shared" si="3" ref="C16:O16">C7+C8+C9+C10+C11+C12+C13+C14+C15</f>
        <v>152</v>
      </c>
      <c r="D16" s="15">
        <f t="shared" si="3"/>
        <v>136</v>
      </c>
      <c r="E16" s="16">
        <f t="shared" si="3"/>
        <v>69</v>
      </c>
      <c r="F16" s="17">
        <f t="shared" si="3"/>
        <v>104</v>
      </c>
      <c r="G16" s="16">
        <f t="shared" si="3"/>
        <v>44</v>
      </c>
      <c r="H16" s="17">
        <f t="shared" si="3"/>
        <v>128</v>
      </c>
      <c r="I16" s="16">
        <f t="shared" si="3"/>
        <v>40</v>
      </c>
      <c r="J16" s="17">
        <f t="shared" si="3"/>
        <v>41</v>
      </c>
      <c r="K16" s="16">
        <f t="shared" si="3"/>
        <v>20</v>
      </c>
      <c r="L16" s="17">
        <f t="shared" si="3"/>
        <v>2</v>
      </c>
      <c r="M16" s="16">
        <f t="shared" si="3"/>
        <v>0</v>
      </c>
      <c r="N16" s="17">
        <f t="shared" si="3"/>
        <v>638</v>
      </c>
      <c r="O16" s="14">
        <f t="shared" si="3"/>
        <v>325</v>
      </c>
      <c r="P16" s="10">
        <f t="shared" si="1"/>
        <v>3.586206896551724</v>
      </c>
      <c r="Q16" s="10">
        <f t="shared" si="1"/>
        <v>3.9015384615384616</v>
      </c>
      <c r="R16" s="11">
        <f t="shared" si="2"/>
        <v>0.3153315649867374</v>
      </c>
    </row>
  </sheetData>
  <mergeCells count="18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Q4:Q6"/>
    <mergeCell ref="R4:R6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V15" sqref="V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4.8515625" style="1" customWidth="1"/>
    <col min="14" max="14" width="7.140625" style="1" customWidth="1"/>
    <col min="15" max="16" width="6.57421875" style="1" customWidth="1"/>
    <col min="17" max="17" width="5.8515625" style="1" customWidth="1"/>
    <col min="18" max="18" width="6.421875" style="1" customWidth="1"/>
    <col min="19" max="16384" width="9.140625" style="1" customWidth="1"/>
  </cols>
  <sheetData>
    <row r="1" spans="1:16" ht="39.7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19.5" customHeight="1">
      <c r="A2" s="2" t="s">
        <v>29</v>
      </c>
    </row>
    <row r="3" spans="1:5" s="3" customFormat="1" ht="22.5" customHeight="1">
      <c r="A3" s="20" t="s">
        <v>30</v>
      </c>
      <c r="B3" s="20"/>
      <c r="C3" s="20"/>
      <c r="D3" s="20"/>
      <c r="E3" s="20"/>
    </row>
    <row r="4" spans="1:18" ht="17.25" customHeight="1">
      <c r="A4" s="32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2" t="s">
        <v>23</v>
      </c>
      <c r="M4" s="21"/>
      <c r="N4" s="23" t="s">
        <v>1</v>
      </c>
      <c r="O4" s="23"/>
      <c r="P4" s="27" t="s">
        <v>33</v>
      </c>
      <c r="Q4" s="27" t="s">
        <v>38</v>
      </c>
      <c r="R4" s="27" t="s">
        <v>35</v>
      </c>
    </row>
    <row r="5" spans="1:18" ht="22.5" customHeight="1">
      <c r="A5" s="32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32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6" t="s">
        <v>10</v>
      </c>
      <c r="B7" s="5">
        <v>65</v>
      </c>
      <c r="C7" s="4">
        <v>43</v>
      </c>
      <c r="D7" s="5">
        <v>15</v>
      </c>
      <c r="E7" s="4">
        <v>7</v>
      </c>
      <c r="F7" s="5">
        <v>25</v>
      </c>
      <c r="G7" s="4">
        <v>12</v>
      </c>
      <c r="H7" s="5">
        <v>23</v>
      </c>
      <c r="I7" s="4">
        <v>12</v>
      </c>
      <c r="J7" s="5">
        <v>1</v>
      </c>
      <c r="K7" s="4">
        <v>0</v>
      </c>
      <c r="L7" s="5">
        <v>0</v>
      </c>
      <c r="M7" s="4">
        <v>0</v>
      </c>
      <c r="N7" s="5">
        <f aca="true" t="shared" si="0" ref="N7:O10">B7+D7+F7+H7+J7+L7</f>
        <v>129</v>
      </c>
      <c r="O7" s="4">
        <f t="shared" si="0"/>
        <v>74</v>
      </c>
      <c r="P7" s="10">
        <f>SUM(B7*5+D7*4+F7*3+H7*2+J7*1)/N7</f>
        <v>3.9302325581395348</v>
      </c>
      <c r="Q7" s="10">
        <f>SUM(C7*5+E7*4+G7*3+I7*2+K7*1)/O7</f>
        <v>4.094594594594595</v>
      </c>
      <c r="R7" s="10">
        <f>Q7-P7</f>
        <v>0.16436203645505998</v>
      </c>
    </row>
    <row r="8" spans="1:18" ht="34.5" customHeight="1">
      <c r="A8" s="7" t="s">
        <v>11</v>
      </c>
      <c r="B8" s="5">
        <v>55</v>
      </c>
      <c r="C8" s="4">
        <v>37</v>
      </c>
      <c r="D8" s="5">
        <v>29</v>
      </c>
      <c r="E8" s="4">
        <v>13</v>
      </c>
      <c r="F8" s="5">
        <v>12</v>
      </c>
      <c r="G8" s="4">
        <v>1</v>
      </c>
      <c r="H8" s="5">
        <v>6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t="shared" si="0"/>
        <v>102</v>
      </c>
      <c r="O8" s="4">
        <f t="shared" si="0"/>
        <v>51</v>
      </c>
      <c r="P8" s="10">
        <f aca="true" t="shared" si="1" ref="P8:Q16">SUM(B8*5+D8*4+F8*3+H8*2+J8*1)/N8</f>
        <v>4.303921568627451</v>
      </c>
      <c r="Q8" s="10">
        <f t="shared" si="1"/>
        <v>4.705882352941177</v>
      </c>
      <c r="R8" s="10">
        <f aca="true" t="shared" si="2" ref="R8:R16">Q8-P8</f>
        <v>0.40196078431372584</v>
      </c>
    </row>
    <row r="9" spans="1:18" ht="33.75" customHeight="1">
      <c r="A9" s="6" t="s">
        <v>12</v>
      </c>
      <c r="B9" s="5">
        <v>36</v>
      </c>
      <c r="C9" s="4">
        <v>25</v>
      </c>
      <c r="D9" s="5">
        <v>19</v>
      </c>
      <c r="E9" s="4">
        <v>9</v>
      </c>
      <c r="F9" s="5">
        <v>21</v>
      </c>
      <c r="G9" s="4">
        <v>12</v>
      </c>
      <c r="H9" s="5">
        <v>16</v>
      </c>
      <c r="I9" s="4">
        <v>8</v>
      </c>
      <c r="J9" s="5">
        <v>0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3.8152173913043477</v>
      </c>
      <c r="Q9" s="10">
        <f t="shared" si="1"/>
        <v>3.9444444444444446</v>
      </c>
      <c r="R9" s="10">
        <f t="shared" si="2"/>
        <v>0.12922705314009697</v>
      </c>
    </row>
    <row r="10" spans="1:18" ht="30.75" customHeight="1">
      <c r="A10" s="7" t="s">
        <v>13</v>
      </c>
      <c r="B10" s="5">
        <v>17</v>
      </c>
      <c r="C10" s="4">
        <v>10</v>
      </c>
      <c r="D10" s="5">
        <v>11</v>
      </c>
      <c r="E10" s="4">
        <v>4</v>
      </c>
      <c r="F10" s="5">
        <v>17</v>
      </c>
      <c r="G10" s="4">
        <v>9</v>
      </c>
      <c r="H10" s="5">
        <v>31</v>
      </c>
      <c r="I10" s="4">
        <v>9</v>
      </c>
      <c r="J10" s="5">
        <v>1</v>
      </c>
      <c r="K10" s="4">
        <v>0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3.155844155844156</v>
      </c>
      <c r="Q10" s="10">
        <f t="shared" si="1"/>
        <v>3.46875</v>
      </c>
      <c r="R10" s="10">
        <f t="shared" si="2"/>
        <v>0.3129058441558441</v>
      </c>
    </row>
    <row r="11" spans="1:18" ht="30.75" customHeight="1">
      <c r="A11" s="7" t="s">
        <v>22</v>
      </c>
      <c r="B11" s="5">
        <v>4</v>
      </c>
      <c r="C11" s="4">
        <v>3</v>
      </c>
      <c r="D11" s="5">
        <v>3</v>
      </c>
      <c r="E11" s="4">
        <v>1</v>
      </c>
      <c r="F11" s="5">
        <v>12</v>
      </c>
      <c r="G11" s="4">
        <v>9</v>
      </c>
      <c r="H11" s="5">
        <v>29</v>
      </c>
      <c r="I11" s="4">
        <v>8</v>
      </c>
      <c r="J11" s="5">
        <v>6</v>
      </c>
      <c r="K11" s="4">
        <v>3</v>
      </c>
      <c r="L11" s="5">
        <v>0</v>
      </c>
      <c r="M11" s="4">
        <v>0</v>
      </c>
      <c r="N11" s="5">
        <f aca="true" t="shared" si="3" ref="N11:O16">B11+D11+F11+H11+J11+L11</f>
        <v>54</v>
      </c>
      <c r="O11" s="4">
        <f t="shared" si="3"/>
        <v>24</v>
      </c>
      <c r="P11" s="10">
        <f t="shared" si="1"/>
        <v>2.4444444444444446</v>
      </c>
      <c r="Q11" s="10">
        <f t="shared" si="1"/>
        <v>2.7083333333333335</v>
      </c>
      <c r="R11" s="10">
        <f t="shared" si="2"/>
        <v>0.26388888888888884</v>
      </c>
    </row>
    <row r="12" spans="1:18" ht="36.75" customHeight="1">
      <c r="A12" s="6" t="s">
        <v>14</v>
      </c>
      <c r="B12" s="5">
        <v>13</v>
      </c>
      <c r="C12" s="4">
        <v>6</v>
      </c>
      <c r="D12" s="5">
        <v>8</v>
      </c>
      <c r="E12" s="4">
        <v>3</v>
      </c>
      <c r="F12" s="5">
        <v>2</v>
      </c>
      <c r="G12" s="4">
        <v>1</v>
      </c>
      <c r="H12" s="5">
        <v>49</v>
      </c>
      <c r="I12" s="4">
        <v>21</v>
      </c>
      <c r="J12" s="5">
        <v>2</v>
      </c>
      <c r="K12" s="4">
        <v>1</v>
      </c>
      <c r="L12" s="5">
        <v>2</v>
      </c>
      <c r="M12" s="4">
        <v>0</v>
      </c>
      <c r="N12" s="5">
        <f t="shared" si="3"/>
        <v>76</v>
      </c>
      <c r="O12" s="4">
        <f t="shared" si="3"/>
        <v>32</v>
      </c>
      <c r="P12" s="10">
        <f t="shared" si="1"/>
        <v>2.6710526315789473</v>
      </c>
      <c r="Q12" s="10">
        <f t="shared" si="1"/>
        <v>2.75</v>
      </c>
      <c r="R12" s="10">
        <f t="shared" si="2"/>
        <v>0.07894736842105265</v>
      </c>
    </row>
    <row r="13" spans="1:18" ht="32.25" customHeight="1">
      <c r="A13" s="7" t="s">
        <v>15</v>
      </c>
      <c r="B13" s="5">
        <v>6</v>
      </c>
      <c r="C13" s="4">
        <v>4</v>
      </c>
      <c r="D13" s="5">
        <v>18</v>
      </c>
      <c r="E13" s="4">
        <v>18</v>
      </c>
      <c r="F13" s="5">
        <v>15</v>
      </c>
      <c r="G13" s="4">
        <v>13</v>
      </c>
      <c r="H13" s="5">
        <v>11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3"/>
        <v>50</v>
      </c>
      <c r="O13" s="4">
        <f t="shared" si="3"/>
        <v>35</v>
      </c>
      <c r="P13" s="10">
        <f t="shared" si="1"/>
        <v>3.38</v>
      </c>
      <c r="Q13" s="10">
        <f t="shared" si="1"/>
        <v>3.742857142857143</v>
      </c>
      <c r="R13" s="10">
        <f t="shared" si="2"/>
        <v>0.362857142857143</v>
      </c>
    </row>
    <row r="14" spans="1:18" ht="37.5" customHeight="1">
      <c r="A14" s="6" t="s">
        <v>16</v>
      </c>
      <c r="B14" s="5">
        <v>11</v>
      </c>
      <c r="C14" s="4">
        <v>9</v>
      </c>
      <c r="D14" s="5">
        <v>8</v>
      </c>
      <c r="E14" s="4">
        <v>5</v>
      </c>
      <c r="F14" s="5">
        <v>9</v>
      </c>
      <c r="G14" s="4">
        <v>2</v>
      </c>
      <c r="H14" s="5">
        <v>13</v>
      </c>
      <c r="I14" s="4">
        <v>2</v>
      </c>
      <c r="J14" s="5">
        <v>0</v>
      </c>
      <c r="K14" s="4">
        <v>0</v>
      </c>
      <c r="L14" s="5">
        <v>0</v>
      </c>
      <c r="M14" s="4">
        <v>0</v>
      </c>
      <c r="N14" s="5">
        <f t="shared" si="3"/>
        <v>41</v>
      </c>
      <c r="O14" s="4">
        <f t="shared" si="3"/>
        <v>18</v>
      </c>
      <c r="P14" s="10">
        <f t="shared" si="1"/>
        <v>3.4146341463414633</v>
      </c>
      <c r="Q14" s="10">
        <f t="shared" si="1"/>
        <v>4.166666666666667</v>
      </c>
      <c r="R14" s="10">
        <f t="shared" si="2"/>
        <v>0.7520325203252036</v>
      </c>
    </row>
    <row r="15" spans="1:18" ht="35.25" customHeight="1">
      <c r="A15" s="7" t="s">
        <v>17</v>
      </c>
      <c r="B15" s="5">
        <v>8</v>
      </c>
      <c r="C15" s="4">
        <v>3</v>
      </c>
      <c r="D15" s="5">
        <v>2</v>
      </c>
      <c r="E15" s="4">
        <v>1</v>
      </c>
      <c r="F15" s="5">
        <v>5</v>
      </c>
      <c r="G15" s="4">
        <v>1</v>
      </c>
      <c r="H15" s="5">
        <v>2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f t="shared" si="3"/>
        <v>17</v>
      </c>
      <c r="O15" s="4">
        <f t="shared" si="3"/>
        <v>5</v>
      </c>
      <c r="P15" s="10">
        <f t="shared" si="1"/>
        <v>3.9411764705882355</v>
      </c>
      <c r="Q15" s="10">
        <f t="shared" si="1"/>
        <v>4.4</v>
      </c>
      <c r="R15" s="10">
        <f t="shared" si="2"/>
        <v>0.45882352941176485</v>
      </c>
    </row>
    <row r="16" spans="1:18" s="9" customFormat="1" ht="22.5" customHeight="1">
      <c r="A16" s="5" t="s">
        <v>18</v>
      </c>
      <c r="B16" s="5">
        <f aca="true" t="shared" si="4" ref="B16:M16">SUM(B7:B15)</f>
        <v>215</v>
      </c>
      <c r="C16" s="4">
        <f t="shared" si="4"/>
        <v>140</v>
      </c>
      <c r="D16" s="5">
        <f t="shared" si="4"/>
        <v>113</v>
      </c>
      <c r="E16" s="4">
        <f t="shared" si="4"/>
        <v>61</v>
      </c>
      <c r="F16" s="5">
        <f t="shared" si="4"/>
        <v>118</v>
      </c>
      <c r="G16" s="4">
        <f t="shared" si="4"/>
        <v>60</v>
      </c>
      <c r="H16" s="5">
        <f t="shared" si="4"/>
        <v>180</v>
      </c>
      <c r="I16" s="4">
        <f t="shared" si="4"/>
        <v>60</v>
      </c>
      <c r="J16" s="5">
        <f t="shared" si="4"/>
        <v>10</v>
      </c>
      <c r="K16" s="4">
        <f t="shared" si="4"/>
        <v>4</v>
      </c>
      <c r="L16" s="5">
        <f t="shared" si="4"/>
        <v>2</v>
      </c>
      <c r="M16" s="4">
        <f t="shared" si="4"/>
        <v>0</v>
      </c>
      <c r="N16" s="5">
        <f t="shared" si="3"/>
        <v>638</v>
      </c>
      <c r="O16" s="4">
        <f t="shared" si="3"/>
        <v>325</v>
      </c>
      <c r="P16" s="10">
        <f t="shared" si="1"/>
        <v>3.5282131661442007</v>
      </c>
      <c r="Q16" s="10">
        <f t="shared" si="1"/>
        <v>3.84</v>
      </c>
      <c r="R16" s="10">
        <f t="shared" si="2"/>
        <v>0.3117868338557992</v>
      </c>
    </row>
  </sheetData>
  <mergeCells count="18">
    <mergeCell ref="Q4:Q6"/>
    <mergeCell ref="R4:R6"/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X20" sqref="X20"/>
    </sheetView>
  </sheetViews>
  <sheetFormatPr defaultColWidth="9.140625" defaultRowHeight="12.75"/>
  <cols>
    <col min="1" max="1" width="21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8515625" style="1" customWidth="1"/>
    <col min="14" max="14" width="8.7109375" style="1" customWidth="1"/>
    <col min="15" max="16" width="6.57421875" style="1" customWidth="1"/>
    <col min="17" max="17" width="7.421875" style="1" customWidth="1"/>
    <col min="18" max="18" width="6.71093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27</v>
      </c>
      <c r="B3" s="30"/>
      <c r="C3" s="30"/>
      <c r="D3" s="30"/>
      <c r="E3" s="30"/>
      <c r="F3" s="31"/>
    </row>
    <row r="4" spans="1:18" ht="17.25" customHeight="1">
      <c r="A4" s="21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21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21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43</v>
      </c>
      <c r="C7" s="4">
        <v>23</v>
      </c>
      <c r="D7" s="5">
        <v>16</v>
      </c>
      <c r="E7" s="4">
        <v>20</v>
      </c>
      <c r="F7" s="5">
        <v>25</v>
      </c>
      <c r="G7" s="4">
        <v>14</v>
      </c>
      <c r="H7" s="5">
        <v>41</v>
      </c>
      <c r="I7" s="4">
        <v>16</v>
      </c>
      <c r="J7" s="5">
        <v>4</v>
      </c>
      <c r="K7" s="4">
        <v>1</v>
      </c>
      <c r="L7" s="5">
        <v>0</v>
      </c>
      <c r="M7" s="4">
        <v>0</v>
      </c>
      <c r="N7" s="5">
        <f aca="true" t="shared" si="0" ref="N7:O15">B7+D7+F7+H7+J7+L7</f>
        <v>129</v>
      </c>
      <c r="O7" s="4">
        <f>C7+E7+G7+I7+K7+M7</f>
        <v>74</v>
      </c>
      <c r="P7" s="10">
        <f>SUM(B7*5+D7*4+F7*3+H7*2+J7*1)/N7</f>
        <v>3.4108527131782944</v>
      </c>
      <c r="Q7" s="10">
        <f>SUM(C7*5+E7*4+G7*3+I7*2+K7*1)/O7</f>
        <v>3.6486486486486487</v>
      </c>
      <c r="R7" s="11">
        <f>Q7-P7</f>
        <v>0.23779593547035427</v>
      </c>
    </row>
    <row r="8" spans="1:18" ht="34.5" customHeight="1">
      <c r="A8" s="12" t="s">
        <v>11</v>
      </c>
      <c r="B8" s="5">
        <v>65</v>
      </c>
      <c r="C8" s="4">
        <v>42</v>
      </c>
      <c r="D8" s="5">
        <v>31</v>
      </c>
      <c r="E8" s="4">
        <v>8</v>
      </c>
      <c r="F8" s="5">
        <v>5</v>
      </c>
      <c r="G8" s="4">
        <v>1</v>
      </c>
      <c r="H8" s="5">
        <v>1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f t="shared" si="0"/>
        <v>102</v>
      </c>
      <c r="O8" s="4">
        <f t="shared" si="0"/>
        <v>51</v>
      </c>
      <c r="P8" s="10">
        <f aca="true" t="shared" si="1" ref="P8:Q16">SUM(B8*5+D8*4+F8*3+H8*2+J8*1)/N8</f>
        <v>4.568627450980392</v>
      </c>
      <c r="Q8" s="10">
        <f t="shared" si="1"/>
        <v>4.803921568627451</v>
      </c>
      <c r="R8" s="11">
        <f aca="true" t="shared" si="2" ref="R8:R16">Q8-P8</f>
        <v>0.23529411764705888</v>
      </c>
    </row>
    <row r="9" spans="1:18" ht="33.75" customHeight="1">
      <c r="A9" s="12" t="s">
        <v>12</v>
      </c>
      <c r="B9" s="5">
        <v>55</v>
      </c>
      <c r="C9" s="4">
        <v>39</v>
      </c>
      <c r="D9" s="5">
        <v>19</v>
      </c>
      <c r="E9" s="4">
        <v>9</v>
      </c>
      <c r="F9" s="5">
        <v>11</v>
      </c>
      <c r="G9" s="4">
        <v>2</v>
      </c>
      <c r="H9" s="5">
        <v>7</v>
      </c>
      <c r="I9" s="4">
        <v>4</v>
      </c>
      <c r="J9" s="5">
        <v>0</v>
      </c>
      <c r="K9" s="4">
        <v>0</v>
      </c>
      <c r="L9" s="5">
        <v>0</v>
      </c>
      <c r="M9" s="4">
        <v>0</v>
      </c>
      <c r="N9" s="5">
        <f t="shared" si="0"/>
        <v>92</v>
      </c>
      <c r="O9" s="4">
        <f t="shared" si="0"/>
        <v>54</v>
      </c>
      <c r="P9" s="10">
        <f t="shared" si="1"/>
        <v>4.326086956521739</v>
      </c>
      <c r="Q9" s="10">
        <f t="shared" si="1"/>
        <v>4.537037037037037</v>
      </c>
      <c r="R9" s="11">
        <f t="shared" si="2"/>
        <v>0.21095008051529796</v>
      </c>
    </row>
    <row r="10" spans="1:18" ht="30.75" customHeight="1">
      <c r="A10" s="12" t="s">
        <v>13</v>
      </c>
      <c r="B10" s="5">
        <v>7</v>
      </c>
      <c r="C10" s="4">
        <v>4</v>
      </c>
      <c r="D10" s="5">
        <v>6</v>
      </c>
      <c r="E10" s="4">
        <v>4</v>
      </c>
      <c r="F10" s="5">
        <v>11</v>
      </c>
      <c r="G10" s="4">
        <v>5</v>
      </c>
      <c r="H10" s="5">
        <v>27</v>
      </c>
      <c r="I10" s="4">
        <v>11</v>
      </c>
      <c r="J10" s="5">
        <v>26</v>
      </c>
      <c r="K10" s="4">
        <v>8</v>
      </c>
      <c r="L10" s="5">
        <v>0</v>
      </c>
      <c r="M10" s="4">
        <v>0</v>
      </c>
      <c r="N10" s="5">
        <f t="shared" si="0"/>
        <v>77</v>
      </c>
      <c r="O10" s="4">
        <f t="shared" si="0"/>
        <v>32</v>
      </c>
      <c r="P10" s="10">
        <f t="shared" si="1"/>
        <v>2.2337662337662336</v>
      </c>
      <c r="Q10" s="10">
        <f t="shared" si="1"/>
        <v>2.53125</v>
      </c>
      <c r="R10" s="11">
        <f t="shared" si="2"/>
        <v>0.2974837662337664</v>
      </c>
    </row>
    <row r="11" spans="1:18" ht="30.75" customHeight="1">
      <c r="A11" s="12" t="s">
        <v>20</v>
      </c>
      <c r="B11" s="5">
        <v>4</v>
      </c>
      <c r="C11" s="4">
        <v>2</v>
      </c>
      <c r="D11" s="5">
        <v>8</v>
      </c>
      <c r="E11" s="4">
        <v>6</v>
      </c>
      <c r="F11" s="5">
        <v>9</v>
      </c>
      <c r="G11" s="4">
        <v>6</v>
      </c>
      <c r="H11" s="5">
        <v>24</v>
      </c>
      <c r="I11" s="4">
        <v>8</v>
      </c>
      <c r="J11" s="5">
        <v>9</v>
      </c>
      <c r="K11" s="4">
        <v>2</v>
      </c>
      <c r="L11" s="5">
        <v>0</v>
      </c>
      <c r="M11" s="4">
        <v>0</v>
      </c>
      <c r="N11" s="5">
        <f t="shared" si="0"/>
        <v>54</v>
      </c>
      <c r="O11" s="4">
        <f t="shared" si="0"/>
        <v>24</v>
      </c>
      <c r="P11" s="10">
        <f t="shared" si="1"/>
        <v>2.5185185185185186</v>
      </c>
      <c r="Q11" s="10">
        <f t="shared" si="1"/>
        <v>2.9166666666666665</v>
      </c>
      <c r="R11" s="11">
        <f t="shared" si="2"/>
        <v>0.3981481481481479</v>
      </c>
    </row>
    <row r="12" spans="1:18" ht="32.25" customHeight="1">
      <c r="A12" s="12" t="s">
        <v>14</v>
      </c>
      <c r="B12" s="5">
        <v>21</v>
      </c>
      <c r="C12" s="4">
        <v>9</v>
      </c>
      <c r="D12" s="5">
        <v>5</v>
      </c>
      <c r="E12" s="4">
        <v>1</v>
      </c>
      <c r="F12" s="5">
        <v>7</v>
      </c>
      <c r="G12" s="4">
        <v>2</v>
      </c>
      <c r="H12" s="5">
        <v>15</v>
      </c>
      <c r="I12" s="4">
        <v>7</v>
      </c>
      <c r="J12" s="5">
        <v>26</v>
      </c>
      <c r="K12" s="4">
        <v>13</v>
      </c>
      <c r="L12" s="5">
        <v>2</v>
      </c>
      <c r="M12" s="4">
        <v>0</v>
      </c>
      <c r="N12" s="5">
        <f t="shared" si="0"/>
        <v>76</v>
      </c>
      <c r="O12" s="4">
        <f t="shared" si="0"/>
        <v>32</v>
      </c>
      <c r="P12" s="10">
        <f t="shared" si="1"/>
        <v>2.6578947368421053</v>
      </c>
      <c r="Q12" s="10">
        <f t="shared" si="1"/>
        <v>2.5625</v>
      </c>
      <c r="R12" s="11">
        <f t="shared" si="2"/>
        <v>-0.09539473684210531</v>
      </c>
    </row>
    <row r="13" spans="1:18" ht="32.25" customHeight="1">
      <c r="A13" s="12" t="s">
        <v>15</v>
      </c>
      <c r="B13" s="5">
        <v>20</v>
      </c>
      <c r="C13" s="4">
        <v>18</v>
      </c>
      <c r="D13" s="5">
        <v>9</v>
      </c>
      <c r="E13" s="4">
        <v>8</v>
      </c>
      <c r="F13" s="5">
        <v>13</v>
      </c>
      <c r="G13" s="4">
        <v>8</v>
      </c>
      <c r="H13" s="5">
        <v>8</v>
      </c>
      <c r="I13" s="4">
        <v>1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50</v>
      </c>
      <c r="O13" s="4">
        <f t="shared" si="0"/>
        <v>35</v>
      </c>
      <c r="P13" s="10">
        <f t="shared" si="1"/>
        <v>3.82</v>
      </c>
      <c r="Q13" s="10">
        <f t="shared" si="1"/>
        <v>4.228571428571429</v>
      </c>
      <c r="R13" s="11">
        <f t="shared" si="2"/>
        <v>0.4085714285714288</v>
      </c>
    </row>
    <row r="14" spans="1:18" ht="32.25" customHeight="1">
      <c r="A14" s="12" t="s">
        <v>36</v>
      </c>
      <c r="B14" s="5">
        <v>16</v>
      </c>
      <c r="C14" s="4">
        <v>12</v>
      </c>
      <c r="D14" s="5">
        <v>9</v>
      </c>
      <c r="E14" s="4">
        <v>3</v>
      </c>
      <c r="F14" s="5">
        <v>7</v>
      </c>
      <c r="G14" s="4">
        <v>2</v>
      </c>
      <c r="H14" s="5">
        <v>9</v>
      </c>
      <c r="I14" s="4">
        <v>1</v>
      </c>
      <c r="J14" s="5">
        <v>0</v>
      </c>
      <c r="K14" s="4">
        <v>0</v>
      </c>
      <c r="L14" s="5">
        <v>0</v>
      </c>
      <c r="M14" s="4">
        <v>0</v>
      </c>
      <c r="N14" s="5">
        <f t="shared" si="0"/>
        <v>41</v>
      </c>
      <c r="O14" s="4">
        <f t="shared" si="0"/>
        <v>18</v>
      </c>
      <c r="P14" s="10">
        <f t="shared" si="1"/>
        <v>3.7804878048780486</v>
      </c>
      <c r="Q14" s="10">
        <f t="shared" si="1"/>
        <v>4.444444444444445</v>
      </c>
      <c r="R14" s="11">
        <f t="shared" si="2"/>
        <v>0.6639566395663961</v>
      </c>
    </row>
    <row r="15" spans="1:18" ht="32.25" customHeight="1">
      <c r="A15" s="12" t="s">
        <v>17</v>
      </c>
      <c r="B15" s="5">
        <v>7</v>
      </c>
      <c r="C15" s="4">
        <v>3</v>
      </c>
      <c r="D15" s="5">
        <v>2</v>
      </c>
      <c r="E15" s="4">
        <v>0</v>
      </c>
      <c r="F15" s="5">
        <v>0</v>
      </c>
      <c r="G15" s="4">
        <v>0</v>
      </c>
      <c r="H15" s="5">
        <v>3</v>
      </c>
      <c r="I15" s="4">
        <v>2</v>
      </c>
      <c r="J15" s="5">
        <v>5</v>
      </c>
      <c r="K15" s="4">
        <v>0</v>
      </c>
      <c r="L15" s="5">
        <v>0</v>
      </c>
      <c r="M15" s="4">
        <v>0</v>
      </c>
      <c r="N15" s="5">
        <f t="shared" si="0"/>
        <v>17</v>
      </c>
      <c r="O15" s="4">
        <f t="shared" si="0"/>
        <v>5</v>
      </c>
      <c r="P15" s="10">
        <f t="shared" si="1"/>
        <v>3.176470588235294</v>
      </c>
      <c r="Q15" s="10">
        <f t="shared" si="1"/>
        <v>3.8</v>
      </c>
      <c r="R15" s="11">
        <f t="shared" si="2"/>
        <v>0.6235294117647059</v>
      </c>
    </row>
    <row r="16" spans="1:18" s="9" customFormat="1" ht="22.5" customHeight="1">
      <c r="A16" s="12" t="s">
        <v>18</v>
      </c>
      <c r="B16" s="5">
        <f>B7+B8+B9+B10+B11+B12+B13+B14+B15</f>
        <v>238</v>
      </c>
      <c r="C16" s="4">
        <f aca="true" t="shared" si="3" ref="C16:O16">C7+C8+C9+C10+C11+C12+C13+C14+C15</f>
        <v>152</v>
      </c>
      <c r="D16" s="5">
        <f t="shared" si="3"/>
        <v>105</v>
      </c>
      <c r="E16" s="4">
        <f t="shared" si="3"/>
        <v>59</v>
      </c>
      <c r="F16" s="5">
        <f t="shared" si="3"/>
        <v>88</v>
      </c>
      <c r="G16" s="4">
        <f t="shared" si="3"/>
        <v>40</v>
      </c>
      <c r="H16" s="5">
        <f t="shared" si="3"/>
        <v>135</v>
      </c>
      <c r="I16" s="4">
        <f t="shared" si="3"/>
        <v>50</v>
      </c>
      <c r="J16" s="5">
        <f t="shared" si="3"/>
        <v>70</v>
      </c>
      <c r="K16" s="4">
        <f t="shared" si="3"/>
        <v>24</v>
      </c>
      <c r="L16" s="5">
        <f t="shared" si="3"/>
        <v>2</v>
      </c>
      <c r="M16" s="4">
        <f t="shared" si="3"/>
        <v>0</v>
      </c>
      <c r="N16" s="5">
        <f t="shared" si="3"/>
        <v>638</v>
      </c>
      <c r="O16" s="4">
        <f t="shared" si="3"/>
        <v>325</v>
      </c>
      <c r="P16" s="10">
        <f t="shared" si="1"/>
        <v>3.470219435736677</v>
      </c>
      <c r="Q16" s="10">
        <f t="shared" si="1"/>
        <v>3.8153846153846156</v>
      </c>
      <c r="R16" s="11">
        <f t="shared" si="2"/>
        <v>0.34516517964793847</v>
      </c>
    </row>
  </sheetData>
  <mergeCells count="18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Q4:Q6"/>
    <mergeCell ref="R4:R6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21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8515625" style="1" customWidth="1"/>
    <col min="14" max="14" width="8.7109375" style="1" customWidth="1"/>
    <col min="15" max="16" width="6.57421875" style="1" customWidth="1"/>
    <col min="17" max="17" width="7.28125" style="1" customWidth="1"/>
    <col min="18" max="18" width="6.574218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31</v>
      </c>
      <c r="B3" s="30"/>
      <c r="C3" s="30"/>
      <c r="D3" s="30"/>
      <c r="E3" s="30"/>
      <c r="F3" s="31"/>
    </row>
    <row r="4" spans="1:18" ht="17.25" customHeight="1">
      <c r="A4" s="21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21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21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4.5" customHeight="1">
      <c r="A7" s="12" t="s">
        <v>11</v>
      </c>
      <c r="B7" s="5">
        <v>58</v>
      </c>
      <c r="C7" s="4">
        <v>36</v>
      </c>
      <c r="D7" s="5">
        <v>21</v>
      </c>
      <c r="E7" s="4">
        <v>10</v>
      </c>
      <c r="F7" s="5">
        <v>18</v>
      </c>
      <c r="G7" s="4">
        <v>5</v>
      </c>
      <c r="H7" s="5">
        <v>4</v>
      </c>
      <c r="I7" s="4">
        <v>0</v>
      </c>
      <c r="J7" s="5">
        <v>1</v>
      </c>
      <c r="K7" s="4">
        <v>0</v>
      </c>
      <c r="L7" s="5">
        <v>0</v>
      </c>
      <c r="M7" s="4">
        <v>0</v>
      </c>
      <c r="N7" s="5">
        <f aca="true" t="shared" si="0" ref="N7:O13">B7+D7+F7+H7+J7+L7</f>
        <v>102</v>
      </c>
      <c r="O7" s="4">
        <f t="shared" si="0"/>
        <v>51</v>
      </c>
      <c r="P7" s="10">
        <f aca="true" t="shared" si="1" ref="P7:Q14">SUM(B7*5+D7*4+F7*3+H7*2+J7*1)/N7</f>
        <v>4.284313725490196</v>
      </c>
      <c r="Q7" s="10">
        <f t="shared" si="1"/>
        <v>4.607843137254902</v>
      </c>
      <c r="R7" s="11">
        <f>Q7-P7</f>
        <v>0.3235294117647056</v>
      </c>
    </row>
    <row r="8" spans="1:18" ht="33.75" customHeight="1">
      <c r="A8" s="12" t="s">
        <v>12</v>
      </c>
      <c r="B8" s="5">
        <v>44</v>
      </c>
      <c r="C8" s="4">
        <v>34</v>
      </c>
      <c r="D8" s="5">
        <v>22</v>
      </c>
      <c r="E8" s="4">
        <v>10</v>
      </c>
      <c r="F8" s="5">
        <v>18</v>
      </c>
      <c r="G8" s="4">
        <v>6</v>
      </c>
      <c r="H8" s="5">
        <v>8</v>
      </c>
      <c r="I8" s="4">
        <v>4</v>
      </c>
      <c r="J8" s="5">
        <v>0</v>
      </c>
      <c r="K8" s="4">
        <v>0</v>
      </c>
      <c r="L8" s="5">
        <v>0</v>
      </c>
      <c r="M8" s="4">
        <v>0</v>
      </c>
      <c r="N8" s="5">
        <f t="shared" si="0"/>
        <v>92</v>
      </c>
      <c r="O8" s="4">
        <f t="shared" si="0"/>
        <v>54</v>
      </c>
      <c r="P8" s="10">
        <f t="shared" si="1"/>
        <v>4.108695652173913</v>
      </c>
      <c r="Q8" s="10">
        <f t="shared" si="1"/>
        <v>4.37037037037037</v>
      </c>
      <c r="R8" s="11">
        <f aca="true" t="shared" si="2" ref="R8:R14">Q8-P8</f>
        <v>0.26167471819645716</v>
      </c>
    </row>
    <row r="9" spans="1:18" ht="30.75" customHeight="1">
      <c r="A9" s="12" t="s">
        <v>13</v>
      </c>
      <c r="B9" s="5">
        <v>9</v>
      </c>
      <c r="C9" s="4">
        <v>5</v>
      </c>
      <c r="D9" s="5">
        <v>9</v>
      </c>
      <c r="E9" s="4">
        <v>5</v>
      </c>
      <c r="F9" s="5">
        <v>12</v>
      </c>
      <c r="G9" s="4">
        <v>4</v>
      </c>
      <c r="H9" s="5">
        <v>23</v>
      </c>
      <c r="I9" s="4">
        <v>11</v>
      </c>
      <c r="J9" s="5">
        <v>24</v>
      </c>
      <c r="K9" s="4">
        <v>7</v>
      </c>
      <c r="L9" s="5">
        <v>0</v>
      </c>
      <c r="M9" s="4">
        <v>0</v>
      </c>
      <c r="N9" s="5">
        <f t="shared" si="0"/>
        <v>77</v>
      </c>
      <c r="O9" s="4">
        <f t="shared" si="0"/>
        <v>32</v>
      </c>
      <c r="P9" s="10">
        <f t="shared" si="1"/>
        <v>2.4285714285714284</v>
      </c>
      <c r="Q9" s="10">
        <f t="shared" si="1"/>
        <v>2.6875</v>
      </c>
      <c r="R9" s="11">
        <f t="shared" si="2"/>
        <v>0.2589285714285716</v>
      </c>
    </row>
    <row r="10" spans="1:18" ht="32.25" customHeight="1">
      <c r="A10" s="12" t="s">
        <v>14</v>
      </c>
      <c r="B10" s="5">
        <v>11</v>
      </c>
      <c r="C10" s="4">
        <v>5</v>
      </c>
      <c r="D10" s="5">
        <v>11</v>
      </c>
      <c r="E10" s="4">
        <v>5</v>
      </c>
      <c r="F10" s="5">
        <v>7</v>
      </c>
      <c r="G10" s="4">
        <v>2</v>
      </c>
      <c r="H10" s="5">
        <v>26</v>
      </c>
      <c r="I10" s="4">
        <v>10</v>
      </c>
      <c r="J10" s="5">
        <v>19</v>
      </c>
      <c r="K10" s="4">
        <v>10</v>
      </c>
      <c r="L10" s="5">
        <v>2</v>
      </c>
      <c r="M10" s="4">
        <v>0</v>
      </c>
      <c r="N10" s="5">
        <f t="shared" si="0"/>
        <v>76</v>
      </c>
      <c r="O10" s="4">
        <f t="shared" si="0"/>
        <v>32</v>
      </c>
      <c r="P10" s="10">
        <f t="shared" si="1"/>
        <v>2.513157894736842</v>
      </c>
      <c r="Q10" s="10">
        <f t="shared" si="1"/>
        <v>2.53125</v>
      </c>
      <c r="R10" s="11">
        <f t="shared" si="2"/>
        <v>0.018092105263157965</v>
      </c>
    </row>
    <row r="11" spans="1:18" ht="32.25" customHeight="1">
      <c r="A11" s="12" t="s">
        <v>15</v>
      </c>
      <c r="B11" s="5">
        <v>18</v>
      </c>
      <c r="C11" s="4">
        <v>17</v>
      </c>
      <c r="D11" s="5">
        <v>12</v>
      </c>
      <c r="E11" s="4">
        <v>11</v>
      </c>
      <c r="F11" s="5">
        <v>14</v>
      </c>
      <c r="G11" s="4">
        <v>7</v>
      </c>
      <c r="H11" s="5">
        <v>6</v>
      </c>
      <c r="I11" s="4">
        <v>0</v>
      </c>
      <c r="J11" s="5">
        <v>0</v>
      </c>
      <c r="K11" s="4">
        <v>0</v>
      </c>
      <c r="L11" s="5">
        <v>0</v>
      </c>
      <c r="M11" s="4">
        <v>0</v>
      </c>
      <c r="N11" s="5">
        <f t="shared" si="0"/>
        <v>50</v>
      </c>
      <c r="O11" s="4">
        <f t="shared" si="0"/>
        <v>35</v>
      </c>
      <c r="P11" s="10">
        <f t="shared" si="1"/>
        <v>3.84</v>
      </c>
      <c r="Q11" s="10">
        <f t="shared" si="1"/>
        <v>4.285714285714286</v>
      </c>
      <c r="R11" s="11">
        <f t="shared" si="2"/>
        <v>0.44571428571428573</v>
      </c>
    </row>
    <row r="12" spans="1:18" ht="32.25" customHeight="1">
      <c r="A12" s="12" t="s">
        <v>36</v>
      </c>
      <c r="B12" s="5">
        <v>12</v>
      </c>
      <c r="C12" s="4">
        <v>10</v>
      </c>
      <c r="D12" s="5">
        <v>9</v>
      </c>
      <c r="E12" s="4">
        <v>4</v>
      </c>
      <c r="F12" s="5">
        <v>6</v>
      </c>
      <c r="G12" s="4">
        <v>3</v>
      </c>
      <c r="H12" s="5">
        <v>14</v>
      </c>
      <c r="I12" s="4">
        <v>1</v>
      </c>
      <c r="J12" s="5">
        <v>0</v>
      </c>
      <c r="K12" s="4">
        <v>0</v>
      </c>
      <c r="L12" s="5">
        <v>0</v>
      </c>
      <c r="M12" s="4">
        <v>0</v>
      </c>
      <c r="N12" s="5">
        <f t="shared" si="0"/>
        <v>41</v>
      </c>
      <c r="O12" s="4">
        <f t="shared" si="0"/>
        <v>18</v>
      </c>
      <c r="P12" s="10">
        <f t="shared" si="1"/>
        <v>3.4634146341463414</v>
      </c>
      <c r="Q12" s="10">
        <f t="shared" si="1"/>
        <v>4.277777777777778</v>
      </c>
      <c r="R12" s="11">
        <f t="shared" si="2"/>
        <v>0.8143631436314362</v>
      </c>
    </row>
    <row r="13" spans="1:18" ht="32.25" customHeight="1">
      <c r="A13" s="12" t="s">
        <v>17</v>
      </c>
      <c r="B13" s="5">
        <v>7</v>
      </c>
      <c r="C13" s="4">
        <v>3</v>
      </c>
      <c r="D13" s="5">
        <v>0</v>
      </c>
      <c r="E13" s="4">
        <v>0</v>
      </c>
      <c r="F13" s="5">
        <v>3</v>
      </c>
      <c r="G13" s="4">
        <v>2</v>
      </c>
      <c r="H13" s="5">
        <v>7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f t="shared" si="0"/>
        <v>17</v>
      </c>
      <c r="O13" s="4">
        <f t="shared" si="0"/>
        <v>5</v>
      </c>
      <c r="P13" s="10">
        <f t="shared" si="1"/>
        <v>3.411764705882353</v>
      </c>
      <c r="Q13" s="10">
        <f t="shared" si="1"/>
        <v>4.2</v>
      </c>
      <c r="R13" s="11">
        <f t="shared" si="2"/>
        <v>0.7882352941176474</v>
      </c>
    </row>
    <row r="14" spans="1:18" s="9" customFormat="1" ht="33.75" customHeight="1">
      <c r="A14" s="12" t="s">
        <v>18</v>
      </c>
      <c r="B14" s="5">
        <f>B7+B8+B9+B10+B11+B12+B13</f>
        <v>159</v>
      </c>
      <c r="C14" s="5">
        <f>C7+C8+C9+C10+C11+C12+C13</f>
        <v>110</v>
      </c>
      <c r="D14" s="5">
        <f aca="true" t="shared" si="3" ref="D14:O14">D7+D8+D9+D10+D11+D12+D13</f>
        <v>84</v>
      </c>
      <c r="E14" s="5">
        <f t="shared" si="3"/>
        <v>45</v>
      </c>
      <c r="F14" s="5">
        <f t="shared" si="3"/>
        <v>78</v>
      </c>
      <c r="G14" s="5">
        <f t="shared" si="3"/>
        <v>29</v>
      </c>
      <c r="H14" s="5">
        <f t="shared" si="3"/>
        <v>88</v>
      </c>
      <c r="I14" s="5">
        <f t="shared" si="3"/>
        <v>26</v>
      </c>
      <c r="J14" s="5">
        <f t="shared" si="3"/>
        <v>44</v>
      </c>
      <c r="K14" s="5">
        <f t="shared" si="3"/>
        <v>17</v>
      </c>
      <c r="L14" s="5">
        <f t="shared" si="3"/>
        <v>2</v>
      </c>
      <c r="M14" s="5">
        <f t="shared" si="3"/>
        <v>0</v>
      </c>
      <c r="N14" s="5">
        <f t="shared" si="3"/>
        <v>455</v>
      </c>
      <c r="O14" s="5">
        <f t="shared" si="3"/>
        <v>227</v>
      </c>
      <c r="P14" s="10">
        <f t="shared" si="1"/>
        <v>3.4835164835164836</v>
      </c>
      <c r="Q14" s="10">
        <f t="shared" si="1"/>
        <v>3.9030837004405288</v>
      </c>
      <c r="R14" s="11">
        <f t="shared" si="2"/>
        <v>0.4195672169240452</v>
      </c>
    </row>
  </sheetData>
  <mergeCells count="18">
    <mergeCell ref="L4:M5"/>
    <mergeCell ref="N4:O5"/>
    <mergeCell ref="P4:P6"/>
    <mergeCell ref="B5:C5"/>
    <mergeCell ref="D5:E5"/>
    <mergeCell ref="F5:G5"/>
    <mergeCell ref="H5:I5"/>
    <mergeCell ref="J5:K5"/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R4" sqref="R4:R6"/>
    </sheetView>
  </sheetViews>
  <sheetFormatPr defaultColWidth="9.140625" defaultRowHeight="12.75"/>
  <cols>
    <col min="1" max="1" width="19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6" width="6.57421875" style="1" customWidth="1"/>
    <col min="17" max="17" width="7.140625" style="1" customWidth="1"/>
    <col min="18" max="18" width="6.7109375" style="1" customWidth="1"/>
    <col min="19" max="16384" width="9.140625" style="1" customWidth="1"/>
  </cols>
  <sheetData>
    <row r="1" spans="1:16" ht="40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3" customFormat="1" ht="22.5" customHeight="1">
      <c r="A2" s="2" t="s">
        <v>29</v>
      </c>
    </row>
    <row r="3" spans="1:6" s="3" customFormat="1" ht="21" customHeight="1">
      <c r="A3" s="30" t="s">
        <v>28</v>
      </c>
      <c r="B3" s="30"/>
      <c r="C3" s="30"/>
      <c r="D3" s="30"/>
      <c r="E3" s="30"/>
      <c r="F3" s="31"/>
    </row>
    <row r="4" spans="1:18" ht="17.25" customHeight="1">
      <c r="A4" s="37" t="s">
        <v>9</v>
      </c>
      <c r="B4" s="21">
        <v>5</v>
      </c>
      <c r="C4" s="21"/>
      <c r="D4" s="21">
        <v>4</v>
      </c>
      <c r="E4" s="21"/>
      <c r="F4" s="21">
        <v>3</v>
      </c>
      <c r="G4" s="21"/>
      <c r="H4" s="21">
        <v>2</v>
      </c>
      <c r="I4" s="21"/>
      <c r="J4" s="21">
        <v>1</v>
      </c>
      <c r="K4" s="21"/>
      <c r="L4" s="21" t="s">
        <v>24</v>
      </c>
      <c r="M4" s="21"/>
      <c r="N4" s="23" t="s">
        <v>1</v>
      </c>
      <c r="O4" s="23"/>
      <c r="P4" s="27" t="s">
        <v>33</v>
      </c>
      <c r="Q4" s="27" t="s">
        <v>34</v>
      </c>
      <c r="R4" s="27" t="s">
        <v>35</v>
      </c>
    </row>
    <row r="5" spans="1:18" ht="22.5" customHeight="1">
      <c r="A5" s="37"/>
      <c r="B5" s="21" t="s">
        <v>2</v>
      </c>
      <c r="C5" s="21"/>
      <c r="D5" s="21" t="s">
        <v>3</v>
      </c>
      <c r="E5" s="21"/>
      <c r="F5" s="21" t="s">
        <v>4</v>
      </c>
      <c r="G5" s="21"/>
      <c r="H5" s="21" t="s">
        <v>5</v>
      </c>
      <c r="I5" s="21"/>
      <c r="J5" s="21" t="s">
        <v>6</v>
      </c>
      <c r="K5" s="21"/>
      <c r="L5" s="21"/>
      <c r="M5" s="21"/>
      <c r="N5" s="23"/>
      <c r="O5" s="23"/>
      <c r="P5" s="28"/>
      <c r="Q5" s="28"/>
      <c r="R5" s="28"/>
    </row>
    <row r="6" spans="1:18" ht="12" customHeight="1">
      <c r="A6" s="37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1</v>
      </c>
      <c r="O6" s="4" t="s">
        <v>8</v>
      </c>
      <c r="P6" s="29"/>
      <c r="Q6" s="29"/>
      <c r="R6" s="29"/>
    </row>
    <row r="7" spans="1:18" ht="31.5" customHeight="1">
      <c r="A7" s="12" t="s">
        <v>10</v>
      </c>
      <c r="B7" s="5">
        <v>41</v>
      </c>
      <c r="C7" s="4">
        <v>31</v>
      </c>
      <c r="D7" s="5">
        <v>26</v>
      </c>
      <c r="E7" s="4">
        <v>17</v>
      </c>
      <c r="F7" s="5">
        <v>16</v>
      </c>
      <c r="G7" s="4">
        <v>7</v>
      </c>
      <c r="H7" s="5">
        <v>40</v>
      </c>
      <c r="I7" s="4">
        <v>16</v>
      </c>
      <c r="J7" s="5">
        <v>6</v>
      </c>
      <c r="K7" s="4">
        <v>3</v>
      </c>
      <c r="L7" s="5">
        <v>0</v>
      </c>
      <c r="M7" s="4">
        <v>0</v>
      </c>
      <c r="N7" s="5">
        <f>B7+D7+F7+H7+J7+L7</f>
        <v>129</v>
      </c>
      <c r="O7" s="4">
        <f>C7+E7+G7+I7+K7+M7</f>
        <v>74</v>
      </c>
      <c r="P7" s="10">
        <f>SUM(B7*5+D7*4+F7*3+H7*2+J7*1)/N7</f>
        <v>3.434108527131783</v>
      </c>
      <c r="Q7" s="10">
        <f>SUM(C7*5+E7*4+G7*3+I7*2+K7*1)/O7</f>
        <v>3.77027027027027</v>
      </c>
      <c r="R7" s="11">
        <f>Q7-P7</f>
        <v>0.33616174313848735</v>
      </c>
    </row>
    <row r="8" spans="1:18" ht="34.5" customHeight="1">
      <c r="A8" s="12" t="s">
        <v>11</v>
      </c>
      <c r="B8" s="5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10"/>
      <c r="Q8" s="18"/>
      <c r="R8" s="11">
        <f aca="true" t="shared" si="0" ref="R8:R16">Q8-P8</f>
        <v>0</v>
      </c>
    </row>
    <row r="9" spans="1:18" ht="33.75" customHeight="1">
      <c r="A9" s="12" t="s">
        <v>12</v>
      </c>
      <c r="B9" s="5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10"/>
      <c r="Q9" s="18"/>
      <c r="R9" s="11">
        <f t="shared" si="0"/>
        <v>0</v>
      </c>
    </row>
    <row r="10" spans="1:18" ht="30.75" customHeight="1">
      <c r="A10" s="12" t="s">
        <v>13</v>
      </c>
      <c r="B10" s="5"/>
      <c r="C10" s="4"/>
      <c r="D10" s="5"/>
      <c r="E10" s="4"/>
      <c r="F10" s="5"/>
      <c r="G10" s="4"/>
      <c r="H10" s="5"/>
      <c r="I10" s="4"/>
      <c r="J10" s="5"/>
      <c r="K10" s="4"/>
      <c r="L10" s="5"/>
      <c r="M10" s="4"/>
      <c r="N10" s="5"/>
      <c r="O10" s="4"/>
      <c r="P10" s="10"/>
      <c r="Q10" s="18"/>
      <c r="R10" s="11">
        <f t="shared" si="0"/>
        <v>0</v>
      </c>
    </row>
    <row r="11" spans="1:18" ht="30.75" customHeight="1">
      <c r="A11" s="12" t="s">
        <v>20</v>
      </c>
      <c r="B11" s="5">
        <v>4</v>
      </c>
      <c r="C11" s="4">
        <v>3</v>
      </c>
      <c r="D11" s="5">
        <v>11</v>
      </c>
      <c r="E11" s="4">
        <v>9</v>
      </c>
      <c r="F11" s="5">
        <v>8</v>
      </c>
      <c r="G11" s="4">
        <v>2</v>
      </c>
      <c r="H11" s="5">
        <v>26</v>
      </c>
      <c r="I11" s="4">
        <v>7</v>
      </c>
      <c r="J11" s="5">
        <v>5</v>
      </c>
      <c r="K11" s="4">
        <v>3</v>
      </c>
      <c r="L11" s="5">
        <v>0</v>
      </c>
      <c r="M11" s="4">
        <v>0</v>
      </c>
      <c r="N11" s="5">
        <f>B11+D11+F11+H11+J11+L11</f>
        <v>54</v>
      </c>
      <c r="O11" s="4">
        <f>C11+E11+G11+I11+K11+M11</f>
        <v>24</v>
      </c>
      <c r="P11" s="10">
        <f>SUM(B11*5+D11*4+F11*3+H11*2+J11*1)/N11</f>
        <v>2.685185185185185</v>
      </c>
      <c r="Q11" s="10">
        <f>SUM(C11*5+E11*4+G11*3+I11*2+K11*1)/O11</f>
        <v>3.0833333333333335</v>
      </c>
      <c r="R11" s="11">
        <f t="shared" si="0"/>
        <v>0.39814814814814836</v>
      </c>
    </row>
    <row r="12" spans="1:18" ht="32.25" customHeight="1">
      <c r="A12" s="12" t="s">
        <v>14</v>
      </c>
      <c r="B12" s="5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10"/>
      <c r="Q12" s="18"/>
      <c r="R12" s="11">
        <f t="shared" si="0"/>
        <v>0</v>
      </c>
    </row>
    <row r="13" spans="1:18" ht="32.25" customHeight="1">
      <c r="A13" s="12" t="s">
        <v>15</v>
      </c>
      <c r="B13" s="5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10"/>
      <c r="Q13" s="18"/>
      <c r="R13" s="11">
        <f t="shared" si="0"/>
        <v>0</v>
      </c>
    </row>
    <row r="14" spans="1:18" ht="32.25" customHeight="1">
      <c r="A14" s="12" t="s">
        <v>36</v>
      </c>
      <c r="B14" s="5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10"/>
      <c r="Q14" s="18"/>
      <c r="R14" s="11">
        <f t="shared" si="0"/>
        <v>0</v>
      </c>
    </row>
    <row r="15" spans="1:18" ht="32.25" customHeight="1">
      <c r="A15" s="12" t="s">
        <v>17</v>
      </c>
      <c r="B15" s="5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10"/>
      <c r="Q15" s="18"/>
      <c r="R15" s="11">
        <f t="shared" si="0"/>
        <v>0</v>
      </c>
    </row>
    <row r="16" spans="1:18" s="9" customFormat="1" ht="22.5" customHeight="1">
      <c r="A16" s="5" t="s">
        <v>18</v>
      </c>
      <c r="B16" s="5">
        <f>B7+B11</f>
        <v>45</v>
      </c>
      <c r="C16" s="4">
        <f aca="true" t="shared" si="1" ref="C16:O16">C7+C11</f>
        <v>34</v>
      </c>
      <c r="D16" s="5">
        <f t="shared" si="1"/>
        <v>37</v>
      </c>
      <c r="E16" s="4">
        <f t="shared" si="1"/>
        <v>26</v>
      </c>
      <c r="F16" s="5">
        <f t="shared" si="1"/>
        <v>24</v>
      </c>
      <c r="G16" s="4">
        <f t="shared" si="1"/>
        <v>9</v>
      </c>
      <c r="H16" s="5">
        <f t="shared" si="1"/>
        <v>66</v>
      </c>
      <c r="I16" s="4">
        <f t="shared" si="1"/>
        <v>23</v>
      </c>
      <c r="J16" s="5">
        <f t="shared" si="1"/>
        <v>11</v>
      </c>
      <c r="K16" s="4">
        <f t="shared" si="1"/>
        <v>6</v>
      </c>
      <c r="L16" s="5">
        <f t="shared" si="1"/>
        <v>0</v>
      </c>
      <c r="M16" s="4">
        <f t="shared" si="1"/>
        <v>0</v>
      </c>
      <c r="N16" s="5">
        <f t="shared" si="1"/>
        <v>183</v>
      </c>
      <c r="O16" s="4">
        <f t="shared" si="1"/>
        <v>98</v>
      </c>
      <c r="P16" s="10">
        <f>SUM(B16*5+D16*4+F16*3+H16*2+J16*1)/N16</f>
        <v>3.2131147540983607</v>
      </c>
      <c r="Q16" s="10">
        <f>SUM(C16*5+E16*4+G16*3+I16*2+K16*1)/O16</f>
        <v>3.6020408163265305</v>
      </c>
      <c r="R16" s="11">
        <f t="shared" si="0"/>
        <v>0.38892606222816983</v>
      </c>
    </row>
  </sheetData>
  <mergeCells count="18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Q4:Q6"/>
    <mergeCell ref="R4:R6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Ance</dc:creator>
  <cp:keywords/>
  <dc:description/>
  <cp:lastModifiedBy>user</cp:lastModifiedBy>
  <cp:lastPrinted>2010-01-26T13:03:35Z</cp:lastPrinted>
  <dcterms:created xsi:type="dcterms:W3CDTF">2008-02-14T09:39:54Z</dcterms:created>
  <dcterms:modified xsi:type="dcterms:W3CDTF">2010-01-31T20:27:38Z</dcterms:modified>
  <cp:category/>
  <cp:version/>
  <cp:contentType/>
  <cp:contentStatus/>
</cp:coreProperties>
</file>