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5"/>
  </bookViews>
  <sheets>
    <sheet name="ШЕСТО ОДДЕЛЕНИЕ" sheetId="1" r:id="rId1"/>
    <sheet name="СЕДМО ОДДЕЛЕНИЕ" sheetId="2" r:id="rId2"/>
    <sheet name="ОСМО ОДДЕЛЕНИЕ" sheetId="3" r:id="rId3"/>
    <sheet name="МАТЕМ_" sheetId="4" state="hidden" r:id="rId4"/>
    <sheet name="МАК_Ј_" sheetId="5" state="hidden" r:id="rId5"/>
    <sheet name="БИОЛ_" sheetId="6" state="hidden" r:id="rId6"/>
    <sheet name="ГЕОГР_" sheetId="7" state="hidden" r:id="rId7"/>
    <sheet name="ИСТОР_" sheetId="8" state="hidden" r:id="rId8"/>
    <sheet name="_ Т О" sheetId="9" state="hidden" r:id="rId9"/>
    <sheet name="О П Н" sheetId="10" state="hidden" r:id="rId10"/>
    <sheet name="ИНФОРМ_" sheetId="11" state="hidden" r:id="rId11"/>
    <sheet name="АНГЛ_Ј_" sheetId="12" state="hidden" r:id="rId12"/>
    <sheet name="ЛИКОВНО" sheetId="13" state="hidden" r:id="rId13"/>
    <sheet name="МУЗИЧКО" sheetId="14" state="hidden" r:id="rId14"/>
    <sheet name="Sheet1" sheetId="15" state="hidden" r:id="rId15"/>
    <sheet name="ДЕВЕТТО ОДДЕЛЕНИЕ" sheetId="16" r:id="rId16"/>
    <sheet name="Лист10" sheetId="17" state="hidden" r:id="rId17"/>
  </sheets>
  <definedNames/>
  <calcPr fullCalcOnLoad="1"/>
</workbook>
</file>

<file path=xl/sharedStrings.xml><?xml version="1.0" encoding="utf-8"?>
<sst xmlns="http://schemas.openxmlformats.org/spreadsheetml/2006/main" count="596" uniqueCount="80">
  <si>
    <t>ПРЕГЛЕД  на средниот успех на учениците по наставни предмети на крајот ОД ПРВО ПОЛУГОДИЕ ОД УЧЕБНАТА  2018/19 година во училиштето: Св.Кирил и Методиј с. Дабиље</t>
  </si>
  <si>
    <t xml:space="preserve">ШЕСТО ОДДЕЛЕНИЕ </t>
  </si>
  <si>
    <t>НАСТАВНИ ПРЕДМЕТИ</t>
  </si>
  <si>
    <t>НЕОЦЕНЕТИ</t>
  </si>
  <si>
    <t>Вкупно</t>
  </si>
  <si>
    <t>среден успех</t>
  </si>
  <si>
    <t>среден успех женски</t>
  </si>
  <si>
    <t>отстапување</t>
  </si>
  <si>
    <t>Одлични</t>
  </si>
  <si>
    <t>Мн.добри</t>
  </si>
  <si>
    <t>Добри</t>
  </si>
  <si>
    <t>Доволни</t>
  </si>
  <si>
    <t>Недоволни</t>
  </si>
  <si>
    <t>се</t>
  </si>
  <si>
    <t>ж</t>
  </si>
  <si>
    <t>СЕ</t>
  </si>
  <si>
    <t>Ж</t>
  </si>
  <si>
    <t>МАКЕДОНСКИ ЈАЗИК</t>
  </si>
  <si>
    <t>МАТЕМАТИКА</t>
  </si>
  <si>
    <t>АНГЛИСКИ ЈАЗИК</t>
  </si>
  <si>
    <t>ВТОР СТРАНСКИ Ј.</t>
  </si>
  <si>
    <t>ПРИРОДНИ НАУКИ</t>
  </si>
  <si>
    <t>ТЕХНИЧКО ОБРАЗОВАНИЕ</t>
  </si>
  <si>
    <t>ИНФОРМАТИКА</t>
  </si>
  <si>
    <t>ГЕОГРАФИЈА</t>
  </si>
  <si>
    <t>ИСТОРИЈА</t>
  </si>
  <si>
    <t>ЗАПОЗНАВАЊЕ НА РЕЛИГИИ</t>
  </si>
  <si>
    <t>ЛИКОВНО ОБРАЗ.</t>
  </si>
  <si>
    <t>МУЗИЧКО ОБРАЗ.</t>
  </si>
  <si>
    <t>Ф З О</t>
  </si>
  <si>
    <t xml:space="preserve">СЕДМО ОДДЕЛЕНИЕ </t>
  </si>
  <si>
    <t>ВТОР СТРАНСКИ ЈАЗИК</t>
  </si>
  <si>
    <t>МУЗИЧКО ОБРАЗОВАНИЕ</t>
  </si>
  <si>
    <t>ИНФОРМАТИК</t>
  </si>
  <si>
    <t>ЕТИКА</t>
  </si>
  <si>
    <t>БИОЛОГИЈА</t>
  </si>
  <si>
    <t>ВЕШТИНИ ЗА ЖИВЕЕЊЕ</t>
  </si>
  <si>
    <t xml:space="preserve">ОСМО ОДДЕЛЕНИЕ </t>
  </si>
  <si>
    <t>АНГЛИСКИ Ј.</t>
  </si>
  <si>
    <t>ГРАЃАНСКО ОБРАЗОВАНИЕ</t>
  </si>
  <si>
    <t>ФИЗИКА</t>
  </si>
  <si>
    <t>ХЕМИЈА</t>
  </si>
  <si>
    <t>ПРОГРАМИРАЊЕ</t>
  </si>
  <si>
    <t>ПРЕГЛЕД  на средниот успех на учениците по наставни предмети на крајот од првото полугодие од учебната 2007/08 година во училиштата за основно образование во ОПШТИНА СТРУМИЦА</t>
  </si>
  <si>
    <t xml:space="preserve">ПЕТТО ОДДЕЛЕНИЕ </t>
  </si>
  <si>
    <t>НАСТАВЕН ПРЕДМЕТ: МАТЕМАТИКА</t>
  </si>
  <si>
    <t>О У -  МЕСТО</t>
  </si>
  <si>
    <t>вкупно</t>
  </si>
  <si>
    <t>САНДО МАСЕВ  СТРУМИЦА</t>
  </si>
  <si>
    <t>ВИДОЕ ПОДГОРЕЦ СТРУМИЦА</t>
  </si>
  <si>
    <t>НИКОЛА ВАПЦАРОВ СТРУМИЦА</t>
  </si>
  <si>
    <t>МАРШАЛ ТИТО СТРУМИЦА</t>
  </si>
  <si>
    <t>МАРШАЛ ТИТО   МУРТИНО</t>
  </si>
  <si>
    <t>ГЕРАС ЦУНЕВ ПРОСЕНИКОВО</t>
  </si>
  <si>
    <t>ДАМЕ ГРУЕВ  КУКЛИШ</t>
  </si>
  <si>
    <t>Св.КИРИЛ и МЕТОДИЈ  - ДАБИЉА</t>
  </si>
  <si>
    <t>ГОЦЕ ДЕЛЧЕВ  ВЕЉУСА</t>
  </si>
  <si>
    <t>В К У П Н О :</t>
  </si>
  <si>
    <t>ПЕТТО ОДДЕЛЕНИЕ</t>
  </si>
  <si>
    <t>НАСТАВЕН ПРЕДМЕТ-МАКЕДОНСКИ ЈАЗИК</t>
  </si>
  <si>
    <t>МАРШАЛ ТИТО    МУРТИНО</t>
  </si>
  <si>
    <t>НАСТАВЕН ПРЕДМЕТ:   БИОЛОГИЈА</t>
  </si>
  <si>
    <t>Неоценети</t>
  </si>
  <si>
    <t>НАСТАВЕН ПРЕДМЕТ -  ГЕОГРАФИЈА</t>
  </si>
  <si>
    <t>НАСТАВЕН ПРЕДМЕТ -  ИСТОРИЈА</t>
  </si>
  <si>
    <t>НАСТАВЕН ПРЕДМЕТ - Т О</t>
  </si>
  <si>
    <t xml:space="preserve">НАСТАВЕН ПРЕДМЕТ-    О П Н </t>
  </si>
  <si>
    <t>НАСТАВЕН ПРЕДМЕТ :ИНФОРМАТИКА</t>
  </si>
  <si>
    <t>НАСТАВЕН ПРЕДМЕТ- АНГЛИСКИ ЈАЗИК</t>
  </si>
  <si>
    <t>НАСТАВЕН ПРЕДМЕТ-ЛИКОВНО ВОСПИТУВАЊЕ</t>
  </si>
  <si>
    <t>НАСТАВЕН ПРЕДМЕТ -МУЗИЧКО ВОСПИТУВАЊЕ</t>
  </si>
  <si>
    <t xml:space="preserve">ДЕВЕТТО ОДДЕЛЕНИЕ </t>
  </si>
  <si>
    <t>МАК. ЈАЗИК</t>
  </si>
  <si>
    <t>АНГЛ. ЈАЗ.</t>
  </si>
  <si>
    <t>ЛИКОВНО ОБРАЗОВ.</t>
  </si>
  <si>
    <t>ГРАЃ. ОБРАЗ.</t>
  </si>
  <si>
    <t>ИНОВАЦИИ</t>
  </si>
  <si>
    <t>ФЗО</t>
  </si>
  <si>
    <t>Танци и народни ора</t>
  </si>
  <si>
    <t>ШЕСТО ОДДЕЛЕНИЕ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</si>
</sst>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textRotation="90" wrapText="1"/>
    </xf>
    <xf numFmtId="164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0" fillId="0" borderId="1" xfId="20" applyFont="1" applyBorder="1" applyAlignment="1">
      <alignment horizontal="left" vertical="center" wrapText="1"/>
      <protection/>
    </xf>
    <xf numFmtId="164" fontId="0" fillId="0" borderId="3" xfId="20" applyFont="1" applyBorder="1" applyAlignment="1">
      <alignment horizontal="left" vertical="center" wrapText="1"/>
      <protection/>
    </xf>
    <xf numFmtId="164" fontId="9" fillId="0" borderId="1" xfId="0" applyFont="1" applyBorder="1" applyAlignment="1">
      <alignment horizontal="left"/>
    </xf>
    <xf numFmtId="164" fontId="9" fillId="0" borderId="3" xfId="0" applyFont="1" applyBorder="1" applyAlignment="1">
      <alignment horizontal="left" wrapText="1"/>
    </xf>
    <xf numFmtId="164" fontId="10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wrapText="1"/>
    </xf>
    <xf numFmtId="164" fontId="9" fillId="0" borderId="3" xfId="0" applyFont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3" fillId="0" borderId="4" xfId="0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11" fillId="0" borderId="1" xfId="0" applyFont="1" applyBorder="1" applyAlignment="1">
      <alignment horizontal="center" vertical="center" wrapText="1"/>
    </xf>
    <xf numFmtId="164" fontId="12" fillId="0" borderId="4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"/>
    </sheetView>
  </sheetViews>
  <sheetFormatPr defaultColWidth="9.140625" defaultRowHeight="14.25" customHeight="1"/>
  <cols>
    <col min="1" max="1" width="15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1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18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r="7" spans="1:18" ht="31.5" customHeight="1">
      <c r="A7" s="11" t="s">
        <v>17</v>
      </c>
      <c r="B7" s="9">
        <v>10</v>
      </c>
      <c r="C7" s="7">
        <v>5</v>
      </c>
      <c r="D7" s="9">
        <v>5</v>
      </c>
      <c r="E7" s="7">
        <v>0</v>
      </c>
      <c r="F7" s="9"/>
      <c r="G7" s="7"/>
      <c r="H7" s="9"/>
      <c r="I7" s="7"/>
      <c r="J7" s="9"/>
      <c r="K7" s="7"/>
      <c r="L7" s="9"/>
      <c r="M7" s="7"/>
      <c r="N7" s="9">
        <f aca="true" t="shared" si="0" ref="N7:N19">B7+D7+F7+H7+J7+L7</f>
        <v>15</v>
      </c>
      <c r="O7" s="7">
        <f aca="true" t="shared" si="1" ref="O7:O19">C7+E7+G7+I7+K7+M7</f>
        <v>5</v>
      </c>
      <c r="P7" s="12">
        <f aca="true" t="shared" si="2" ref="P7:P16">SUM(B7*5+D7*4+F7*3+H7*2+J7*1)/N7</f>
        <v>4.666666666666667</v>
      </c>
      <c r="Q7" s="13">
        <f aca="true" t="shared" si="3" ref="Q7:Q19">SUM(C7*5+E7*4+G7*3+I7*2+K7*1)/O7</f>
        <v>5</v>
      </c>
      <c r="R7" s="14">
        <f aca="true" t="shared" si="4" ref="R7:R19">Q7-P7</f>
        <v>0.33333333333333304</v>
      </c>
    </row>
    <row r="8" spans="1:18" ht="29.25" customHeight="1">
      <c r="A8" s="11" t="s">
        <v>18</v>
      </c>
      <c r="B8" s="9">
        <v>7</v>
      </c>
      <c r="C8" s="7">
        <v>2</v>
      </c>
      <c r="D8" s="9">
        <v>4</v>
      </c>
      <c r="E8" s="7">
        <v>2</v>
      </c>
      <c r="F8" s="9">
        <v>4</v>
      </c>
      <c r="G8" s="7">
        <v>1</v>
      </c>
      <c r="H8" s="9"/>
      <c r="I8" s="7"/>
      <c r="J8" s="9"/>
      <c r="K8" s="7"/>
      <c r="L8" s="9"/>
      <c r="M8" s="7"/>
      <c r="N8" s="9">
        <f t="shared" si="0"/>
        <v>15</v>
      </c>
      <c r="O8" s="7">
        <f t="shared" si="1"/>
        <v>5</v>
      </c>
      <c r="P8" s="12">
        <f t="shared" si="2"/>
        <v>4.2</v>
      </c>
      <c r="Q8" s="13">
        <f t="shared" si="3"/>
        <v>4.2</v>
      </c>
      <c r="R8" s="14">
        <f t="shared" si="4"/>
        <v>0</v>
      </c>
    </row>
    <row r="9" spans="1:18" ht="33.75" customHeight="1">
      <c r="A9" s="11" t="s">
        <v>19</v>
      </c>
      <c r="B9" s="9">
        <v>12</v>
      </c>
      <c r="C9" s="7">
        <v>5</v>
      </c>
      <c r="D9" s="9">
        <v>1</v>
      </c>
      <c r="E9" s="7">
        <v>0</v>
      </c>
      <c r="F9" s="9">
        <v>2</v>
      </c>
      <c r="G9" s="7">
        <v>0</v>
      </c>
      <c r="H9" s="9"/>
      <c r="I9" s="7"/>
      <c r="J9" s="9"/>
      <c r="K9" s="7"/>
      <c r="L9" s="9"/>
      <c r="M9" s="7"/>
      <c r="N9" s="9">
        <f t="shared" si="0"/>
        <v>15</v>
      </c>
      <c r="O9" s="7">
        <f t="shared" si="1"/>
        <v>5</v>
      </c>
      <c r="P9" s="12">
        <f t="shared" si="2"/>
        <v>4.666666666666667</v>
      </c>
      <c r="Q9" s="13">
        <f t="shared" si="3"/>
        <v>5</v>
      </c>
      <c r="R9" s="14">
        <f t="shared" si="4"/>
        <v>0.33333333333333304</v>
      </c>
    </row>
    <row r="10" spans="1:18" ht="30.75" customHeight="1">
      <c r="A10" s="11" t="s">
        <v>20</v>
      </c>
      <c r="B10" s="9">
        <v>12</v>
      </c>
      <c r="C10" s="7">
        <v>5</v>
      </c>
      <c r="D10" s="9">
        <v>2</v>
      </c>
      <c r="E10" s="7">
        <v>0</v>
      </c>
      <c r="F10" s="9">
        <v>1</v>
      </c>
      <c r="G10" s="7">
        <v>0</v>
      </c>
      <c r="H10" s="9"/>
      <c r="I10" s="7"/>
      <c r="J10" s="9"/>
      <c r="K10" s="7"/>
      <c r="L10" s="9"/>
      <c r="M10" s="7"/>
      <c r="N10" s="9">
        <f t="shared" si="0"/>
        <v>15</v>
      </c>
      <c r="O10" s="7">
        <f t="shared" si="1"/>
        <v>5</v>
      </c>
      <c r="P10" s="12">
        <f t="shared" si="2"/>
        <v>4.733333333333333</v>
      </c>
      <c r="Q10" s="13">
        <f t="shared" si="3"/>
        <v>5</v>
      </c>
      <c r="R10" s="14">
        <f t="shared" si="4"/>
        <v>0.2666666666666666</v>
      </c>
    </row>
    <row r="11" spans="1:18" ht="30.75" customHeight="1">
      <c r="A11" s="11" t="s">
        <v>21</v>
      </c>
      <c r="B11" s="9">
        <v>9</v>
      </c>
      <c r="C11" s="7">
        <v>5</v>
      </c>
      <c r="D11" s="9">
        <v>6</v>
      </c>
      <c r="E11" s="7">
        <v>0</v>
      </c>
      <c r="F11" s="9"/>
      <c r="G11" s="7"/>
      <c r="H11" s="9"/>
      <c r="I11" s="7"/>
      <c r="J11" s="9"/>
      <c r="K11" s="7"/>
      <c r="L11" s="9"/>
      <c r="M11" s="7"/>
      <c r="N11" s="9">
        <f t="shared" si="0"/>
        <v>15</v>
      </c>
      <c r="O11" s="7">
        <f t="shared" si="1"/>
        <v>5</v>
      </c>
      <c r="P11" s="12">
        <f t="shared" si="2"/>
        <v>4.6</v>
      </c>
      <c r="Q11" s="13">
        <f t="shared" si="3"/>
        <v>5</v>
      </c>
      <c r="R11" s="14">
        <f t="shared" si="4"/>
        <v>0.40000000000000036</v>
      </c>
    </row>
    <row r="12" spans="1:18" ht="30" customHeight="1">
      <c r="A12" s="11" t="s">
        <v>22</v>
      </c>
      <c r="B12" s="9">
        <v>10</v>
      </c>
      <c r="C12" s="7">
        <v>5</v>
      </c>
      <c r="D12" s="9">
        <v>2</v>
      </c>
      <c r="E12" s="7">
        <v>0</v>
      </c>
      <c r="F12" s="9">
        <v>3</v>
      </c>
      <c r="G12" s="7">
        <v>0</v>
      </c>
      <c r="H12" s="9"/>
      <c r="I12" s="7"/>
      <c r="J12" s="9"/>
      <c r="K12" s="7"/>
      <c r="L12" s="9"/>
      <c r="M12" s="7"/>
      <c r="N12" s="9">
        <f t="shared" si="0"/>
        <v>15</v>
      </c>
      <c r="O12" s="7">
        <f t="shared" si="1"/>
        <v>5</v>
      </c>
      <c r="P12" s="12">
        <f t="shared" si="2"/>
        <v>4.466666666666667</v>
      </c>
      <c r="Q12" s="13">
        <f t="shared" si="3"/>
        <v>5</v>
      </c>
      <c r="R12" s="14">
        <f t="shared" si="4"/>
        <v>0.5333333333333332</v>
      </c>
    </row>
    <row r="13" spans="1:18" ht="36.75" customHeight="1">
      <c r="A13" s="11" t="s">
        <v>23</v>
      </c>
      <c r="B13" s="9">
        <v>11</v>
      </c>
      <c r="C13" s="7">
        <v>5</v>
      </c>
      <c r="D13" s="9">
        <v>2</v>
      </c>
      <c r="E13" s="7">
        <v>0</v>
      </c>
      <c r="F13" s="9">
        <v>2</v>
      </c>
      <c r="G13" s="7">
        <v>0</v>
      </c>
      <c r="H13" s="9"/>
      <c r="I13" s="7"/>
      <c r="J13" s="9"/>
      <c r="K13" s="7"/>
      <c r="L13" s="9"/>
      <c r="M13" s="7"/>
      <c r="N13" s="9">
        <f t="shared" si="0"/>
        <v>15</v>
      </c>
      <c r="O13" s="7">
        <f t="shared" si="1"/>
        <v>5</v>
      </c>
      <c r="P13" s="12">
        <f t="shared" si="2"/>
        <v>4.6</v>
      </c>
      <c r="Q13" s="13">
        <f t="shared" si="3"/>
        <v>5</v>
      </c>
      <c r="R13" s="14">
        <f t="shared" si="4"/>
        <v>0.40000000000000036</v>
      </c>
    </row>
    <row r="14" spans="1:18" ht="27.75" customHeight="1">
      <c r="A14" s="11" t="s">
        <v>24</v>
      </c>
      <c r="B14" s="9">
        <v>5</v>
      </c>
      <c r="C14" s="7">
        <v>3</v>
      </c>
      <c r="D14" s="9">
        <v>7</v>
      </c>
      <c r="E14" s="7">
        <v>2</v>
      </c>
      <c r="F14" s="9">
        <v>2</v>
      </c>
      <c r="G14" s="7">
        <v>0</v>
      </c>
      <c r="H14" s="9">
        <v>1</v>
      </c>
      <c r="I14" s="7">
        <v>0</v>
      </c>
      <c r="J14" s="9"/>
      <c r="K14" s="7"/>
      <c r="L14" s="9"/>
      <c r="M14" s="7"/>
      <c r="N14" s="9">
        <f t="shared" si="0"/>
        <v>15</v>
      </c>
      <c r="O14" s="7">
        <f t="shared" si="1"/>
        <v>5</v>
      </c>
      <c r="P14" s="12">
        <f t="shared" si="2"/>
        <v>4.066666666666666</v>
      </c>
      <c r="Q14" s="13">
        <f t="shared" si="3"/>
        <v>4.6</v>
      </c>
      <c r="R14" s="14">
        <f t="shared" si="4"/>
        <v>0.5333333333333332</v>
      </c>
    </row>
    <row r="15" spans="1:18" ht="30.75" customHeight="1">
      <c r="A15" s="11" t="s">
        <v>25</v>
      </c>
      <c r="B15" s="9">
        <v>11</v>
      </c>
      <c r="C15" s="7">
        <v>4</v>
      </c>
      <c r="D15" s="9">
        <v>4</v>
      </c>
      <c r="E15" s="7">
        <v>1</v>
      </c>
      <c r="F15" s="9"/>
      <c r="G15" s="7"/>
      <c r="H15" s="9"/>
      <c r="I15" s="7"/>
      <c r="J15" s="9"/>
      <c r="K15" s="7"/>
      <c r="L15" s="9"/>
      <c r="M15" s="7"/>
      <c r="N15" s="9">
        <f t="shared" si="0"/>
        <v>15</v>
      </c>
      <c r="O15" s="7">
        <f t="shared" si="1"/>
        <v>5</v>
      </c>
      <c r="P15" s="12">
        <f t="shared" si="2"/>
        <v>4.733333333333333</v>
      </c>
      <c r="Q15" s="13">
        <f t="shared" si="3"/>
        <v>4.8</v>
      </c>
      <c r="R15" s="14">
        <f t="shared" si="4"/>
        <v>0.06666666666666643</v>
      </c>
    </row>
    <row r="16" spans="1:18" ht="30.75" customHeight="1">
      <c r="A16" s="11" t="s">
        <v>26</v>
      </c>
      <c r="B16" s="9">
        <v>7</v>
      </c>
      <c r="C16" s="7">
        <v>4</v>
      </c>
      <c r="D16" s="9">
        <v>8</v>
      </c>
      <c r="E16" s="7">
        <v>1</v>
      </c>
      <c r="F16" s="9"/>
      <c r="G16" s="7"/>
      <c r="H16" s="9"/>
      <c r="I16" s="7"/>
      <c r="J16" s="9"/>
      <c r="K16" s="7"/>
      <c r="L16" s="9"/>
      <c r="M16" s="7"/>
      <c r="N16" s="9">
        <f t="shared" si="0"/>
        <v>15</v>
      </c>
      <c r="O16" s="7">
        <f t="shared" si="1"/>
        <v>5</v>
      </c>
      <c r="P16" s="12">
        <f t="shared" si="2"/>
        <v>4.466666666666667</v>
      </c>
      <c r="Q16" s="13">
        <f t="shared" si="3"/>
        <v>4.8</v>
      </c>
      <c r="R16" s="14">
        <f t="shared" si="4"/>
        <v>0.33333333333333304</v>
      </c>
    </row>
    <row r="17" spans="1:18" ht="24.75" customHeight="1">
      <c r="A17" s="11" t="s">
        <v>27</v>
      </c>
      <c r="B17" s="15">
        <v>14</v>
      </c>
      <c r="C17" s="16">
        <v>5</v>
      </c>
      <c r="D17" s="15">
        <v>1</v>
      </c>
      <c r="E17" s="16"/>
      <c r="F17" s="15"/>
      <c r="G17" s="16"/>
      <c r="H17" s="15"/>
      <c r="I17" s="16"/>
      <c r="J17" s="15"/>
      <c r="K17" s="16"/>
      <c r="L17" s="15"/>
      <c r="M17" s="16"/>
      <c r="N17" s="15">
        <f t="shared" si="0"/>
        <v>15</v>
      </c>
      <c r="O17" s="16">
        <f t="shared" si="1"/>
        <v>5</v>
      </c>
      <c r="P17" s="17">
        <f>SUM(B17*5+D17*4+F17*3+H17*2+J17*1)/N17</f>
        <v>4.933333333333334</v>
      </c>
      <c r="Q17" s="18">
        <f t="shared" si="3"/>
        <v>5</v>
      </c>
      <c r="R17" s="19">
        <f t="shared" si="4"/>
        <v>0.06666666666666643</v>
      </c>
    </row>
    <row r="18" spans="1:18" ht="29.25" customHeight="1">
      <c r="A18" s="11" t="s">
        <v>28</v>
      </c>
      <c r="B18" s="15">
        <v>9</v>
      </c>
      <c r="C18" s="16">
        <v>4</v>
      </c>
      <c r="D18" s="15">
        <v>4</v>
      </c>
      <c r="E18" s="16">
        <v>1</v>
      </c>
      <c r="F18" s="15">
        <v>2</v>
      </c>
      <c r="G18" s="16">
        <v>0</v>
      </c>
      <c r="H18" s="15"/>
      <c r="I18" s="16"/>
      <c r="J18" s="15"/>
      <c r="K18" s="16"/>
      <c r="L18" s="15"/>
      <c r="M18" s="16"/>
      <c r="N18" s="15">
        <f t="shared" si="0"/>
        <v>15</v>
      </c>
      <c r="O18" s="16">
        <f t="shared" si="1"/>
        <v>5</v>
      </c>
      <c r="P18" s="17">
        <f>SUM(B18*5+D18*4+F18*3+H18*2+J18*1)/N18</f>
        <v>4.466666666666667</v>
      </c>
      <c r="Q18" s="18">
        <f t="shared" si="3"/>
        <v>4.8</v>
      </c>
      <c r="R18" s="19">
        <f t="shared" si="4"/>
        <v>0.33333333333333304</v>
      </c>
    </row>
    <row r="19" spans="1:18" s="21" customFormat="1" ht="26.25" customHeight="1">
      <c r="A19" s="20" t="s">
        <v>29</v>
      </c>
      <c r="B19" s="15">
        <v>9</v>
      </c>
      <c r="C19" s="16">
        <v>4</v>
      </c>
      <c r="D19" s="15">
        <v>6</v>
      </c>
      <c r="E19" s="16">
        <v>1</v>
      </c>
      <c r="F19" s="15"/>
      <c r="G19" s="16"/>
      <c r="H19" s="15"/>
      <c r="I19" s="16"/>
      <c r="J19" s="15"/>
      <c r="K19" s="16"/>
      <c r="L19" s="15"/>
      <c r="M19" s="16"/>
      <c r="N19" s="15">
        <f t="shared" si="0"/>
        <v>15</v>
      </c>
      <c r="O19" s="16">
        <f t="shared" si="1"/>
        <v>5</v>
      </c>
      <c r="P19" s="17">
        <f>SUM(B19*5+D19*4+F19*3+H19*2+J19*1)/N19</f>
        <v>4.6</v>
      </c>
      <c r="Q19" s="18">
        <f t="shared" si="3"/>
        <v>4.8</v>
      </c>
      <c r="R19" s="19">
        <f t="shared" si="4"/>
        <v>0.20000000000000018</v>
      </c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G15" sqref="G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58</v>
      </c>
    </row>
    <row r="3" spans="1:6" s="4" customFormat="1" ht="21" customHeight="1">
      <c r="A3" s="32" t="s">
        <v>66</v>
      </c>
      <c r="B3" s="32"/>
      <c r="C3" s="32"/>
      <c r="D3" s="32"/>
      <c r="E3" s="32"/>
      <c r="F3" s="32"/>
    </row>
    <row r="4" spans="1:16" ht="17.25" customHeight="1">
      <c r="A4" s="33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62</v>
      </c>
      <c r="M4" s="7"/>
      <c r="N4" s="9" t="s">
        <v>47</v>
      </c>
      <c r="O4" s="9"/>
      <c r="P4" s="9" t="s">
        <v>5</v>
      </c>
    </row>
    <row r="5" spans="1:16" ht="22.5" customHeight="1">
      <c r="A5" s="33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3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4" t="s">
        <v>48</v>
      </c>
      <c r="B7" s="9">
        <v>75</v>
      </c>
      <c r="C7" s="7">
        <v>41</v>
      </c>
      <c r="D7" s="9">
        <v>20</v>
      </c>
      <c r="E7" s="7">
        <v>12</v>
      </c>
      <c r="F7" s="9">
        <v>19</v>
      </c>
      <c r="G7" s="7">
        <v>14</v>
      </c>
      <c r="H7" s="9">
        <v>13</v>
      </c>
      <c r="I7" s="7">
        <v>3</v>
      </c>
      <c r="J7" s="9">
        <v>2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4.186046511627907</v>
      </c>
    </row>
    <row r="8" spans="1:16" ht="34.5" customHeight="1">
      <c r="A8" s="34" t="s">
        <v>49</v>
      </c>
      <c r="B8" s="9">
        <v>95</v>
      </c>
      <c r="C8" s="7">
        <v>51</v>
      </c>
      <c r="D8" s="9">
        <v>17</v>
      </c>
      <c r="E8" s="7">
        <v>9</v>
      </c>
      <c r="F8" s="9">
        <v>6</v>
      </c>
      <c r="G8" s="7">
        <v>2</v>
      </c>
      <c r="H8" s="9">
        <v>3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121</v>
      </c>
      <c r="O8" s="7">
        <f t="shared" si="1"/>
        <v>62</v>
      </c>
      <c r="P8" s="9">
        <f t="shared" si="2"/>
        <v>4.68595041322314</v>
      </c>
    </row>
    <row r="9" spans="1:16" ht="33.75" customHeight="1">
      <c r="A9" s="34" t="s">
        <v>50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34" t="s">
        <v>51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34" t="s">
        <v>60</v>
      </c>
      <c r="B11" s="9">
        <v>19</v>
      </c>
      <c r="C11" s="7">
        <v>16</v>
      </c>
      <c r="D11" s="9">
        <v>16</v>
      </c>
      <c r="E11" s="7">
        <v>8</v>
      </c>
      <c r="F11" s="9">
        <v>13</v>
      </c>
      <c r="G11" s="7">
        <v>3</v>
      </c>
      <c r="H11" s="9">
        <v>6</v>
      </c>
      <c r="I11" s="7">
        <v>2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54</v>
      </c>
      <c r="O11" s="7">
        <f t="shared" si="1"/>
        <v>29</v>
      </c>
      <c r="P11" s="9">
        <f t="shared" si="2"/>
        <v>3.888888888888889</v>
      </c>
    </row>
    <row r="12" spans="1:16" ht="32.25" customHeight="1">
      <c r="A12" s="34" t="s">
        <v>53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34" t="s">
        <v>54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2.25" customHeight="1">
      <c r="A14" s="34" t="s">
        <v>55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2.25" customHeight="1">
      <c r="A15" s="34" t="s">
        <v>56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ht="22.5" customHeight="1">
      <c r="A16" s="34" t="s">
        <v>57</v>
      </c>
      <c r="B16" s="35">
        <f aca="true" t="shared" si="3" ref="B16:O16">B7+B8+B9+B10+B11+B12+B13+B14+B15</f>
        <v>189</v>
      </c>
      <c r="C16" s="36">
        <f t="shared" si="3"/>
        <v>108</v>
      </c>
      <c r="D16" s="35">
        <f t="shared" si="3"/>
        <v>53</v>
      </c>
      <c r="E16" s="36">
        <f t="shared" si="3"/>
        <v>29</v>
      </c>
      <c r="F16" s="35">
        <f t="shared" si="3"/>
        <v>38</v>
      </c>
      <c r="G16" s="36">
        <f t="shared" si="3"/>
        <v>19</v>
      </c>
      <c r="H16" s="35">
        <f t="shared" si="3"/>
        <v>22</v>
      </c>
      <c r="I16" s="36">
        <f t="shared" si="3"/>
        <v>5</v>
      </c>
      <c r="J16" s="35">
        <f t="shared" si="3"/>
        <v>2</v>
      </c>
      <c r="K16" s="36">
        <f t="shared" si="3"/>
        <v>0</v>
      </c>
      <c r="L16" s="35">
        <f t="shared" si="3"/>
        <v>0</v>
      </c>
      <c r="M16" s="36">
        <f t="shared" si="3"/>
        <v>0</v>
      </c>
      <c r="N16" s="35">
        <f t="shared" si="3"/>
        <v>304</v>
      </c>
      <c r="O16" s="36">
        <f t="shared" si="3"/>
        <v>161</v>
      </c>
      <c r="P16" s="9">
        <f t="shared" si="2"/>
        <v>4.332236842105263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G11" sqref="G11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58</v>
      </c>
    </row>
    <row r="3" spans="1:5" s="4" customFormat="1" ht="22.5" customHeight="1">
      <c r="A3" s="5" t="s">
        <v>67</v>
      </c>
      <c r="B3" s="5"/>
      <c r="C3" s="5"/>
      <c r="D3" s="5"/>
      <c r="E3" s="5"/>
    </row>
    <row r="4" spans="1:16" ht="17.25" customHeight="1">
      <c r="A4" s="6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30" t="s">
        <v>3</v>
      </c>
      <c r="M4" s="30"/>
      <c r="N4" s="9" t="s">
        <v>47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30"/>
      <c r="M5" s="30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1" t="s">
        <v>48</v>
      </c>
      <c r="B7" s="9">
        <v>60</v>
      </c>
      <c r="C7" s="7">
        <v>40</v>
      </c>
      <c r="D7" s="9">
        <v>21</v>
      </c>
      <c r="E7" s="7">
        <v>12</v>
      </c>
      <c r="F7" s="9">
        <v>27</v>
      </c>
      <c r="G7" s="7">
        <v>12</v>
      </c>
      <c r="H7" s="9">
        <v>17</v>
      </c>
      <c r="I7" s="7">
        <v>5</v>
      </c>
      <c r="J7" s="9">
        <v>4</v>
      </c>
      <c r="K7" s="7">
        <v>1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3.89922480620155</v>
      </c>
    </row>
    <row r="8" spans="1:16" ht="34.5" customHeight="1">
      <c r="A8" s="31" t="s">
        <v>49</v>
      </c>
      <c r="B8" s="9">
        <v>81</v>
      </c>
      <c r="C8" s="7">
        <v>46</v>
      </c>
      <c r="D8" s="9">
        <v>16</v>
      </c>
      <c r="E8" s="7">
        <v>9</v>
      </c>
      <c r="F8" s="9">
        <v>17</v>
      </c>
      <c r="G8" s="7">
        <v>7</v>
      </c>
      <c r="H8" s="9">
        <v>8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4.39344262295082</v>
      </c>
    </row>
    <row r="9" spans="1:16" ht="33.75" customHeight="1">
      <c r="A9" s="31" t="s">
        <v>50</v>
      </c>
      <c r="B9" s="9">
        <v>28</v>
      </c>
      <c r="C9" s="7">
        <v>15</v>
      </c>
      <c r="D9" s="9">
        <v>20</v>
      </c>
      <c r="E9" s="7">
        <v>13</v>
      </c>
      <c r="F9" s="9">
        <v>27</v>
      </c>
      <c r="G9" s="7">
        <v>14</v>
      </c>
      <c r="H9" s="9">
        <v>11</v>
      </c>
      <c r="I9" s="7">
        <v>3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3.6931818181818183</v>
      </c>
    </row>
    <row r="10" spans="1:16" ht="30.75" customHeight="1">
      <c r="A10" s="31" t="s">
        <v>51</v>
      </c>
      <c r="B10" s="9">
        <v>12</v>
      </c>
      <c r="C10" s="7">
        <v>4</v>
      </c>
      <c r="D10" s="9">
        <v>9</v>
      </c>
      <c r="E10" s="7">
        <v>3</v>
      </c>
      <c r="F10" s="9">
        <v>15</v>
      </c>
      <c r="G10" s="7">
        <v>6</v>
      </c>
      <c r="H10" s="9">
        <v>25</v>
      </c>
      <c r="I10" s="7">
        <v>13</v>
      </c>
      <c r="J10" s="9">
        <v>11</v>
      </c>
      <c r="K10" s="7">
        <v>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2.8055555555555554</v>
      </c>
    </row>
    <row r="11" spans="1:16" ht="30.75" customHeight="1">
      <c r="A11" s="31" t="s">
        <v>52</v>
      </c>
      <c r="B11" s="9">
        <v>19</v>
      </c>
      <c r="C11" s="7">
        <v>14</v>
      </c>
      <c r="D11" s="9">
        <v>6</v>
      </c>
      <c r="E11" s="7">
        <v>2</v>
      </c>
      <c r="F11" s="9">
        <v>15</v>
      </c>
      <c r="G11" s="7">
        <v>5</v>
      </c>
      <c r="H11" s="9">
        <v>31</v>
      </c>
      <c r="I11" s="7">
        <v>13</v>
      </c>
      <c r="J11" s="9">
        <v>2</v>
      </c>
      <c r="K11" s="7">
        <v>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3.1232876712328768</v>
      </c>
    </row>
    <row r="12" spans="1:16" ht="36.75" customHeight="1">
      <c r="A12" s="31" t="s">
        <v>53</v>
      </c>
      <c r="B12" s="9">
        <v>20</v>
      </c>
      <c r="C12" s="7">
        <v>15</v>
      </c>
      <c r="D12" s="9">
        <v>15</v>
      </c>
      <c r="E12" s="7">
        <v>8</v>
      </c>
      <c r="F12" s="9">
        <v>13</v>
      </c>
      <c r="G12" s="7">
        <v>4</v>
      </c>
      <c r="H12" s="9">
        <v>7</v>
      </c>
      <c r="I12" s="7">
        <v>1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3.8727272727272726</v>
      </c>
    </row>
    <row r="13" spans="1:16" ht="32.25" customHeight="1">
      <c r="A13" s="31" t="s">
        <v>54</v>
      </c>
      <c r="B13" s="9">
        <v>12</v>
      </c>
      <c r="C13" s="7">
        <v>6</v>
      </c>
      <c r="D13" s="9">
        <v>13</v>
      </c>
      <c r="E13" s="7">
        <v>8</v>
      </c>
      <c r="F13" s="9">
        <v>16</v>
      </c>
      <c r="G13" s="7">
        <v>5</v>
      </c>
      <c r="H13" s="9">
        <v>6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3.6595744680851063</v>
      </c>
    </row>
    <row r="14" spans="1:16" ht="37.5" customHeight="1">
      <c r="A14" s="31" t="s">
        <v>55</v>
      </c>
      <c r="B14" s="9">
        <v>8</v>
      </c>
      <c r="C14" s="7">
        <v>4</v>
      </c>
      <c r="D14" s="9">
        <v>4</v>
      </c>
      <c r="E14" s="7">
        <v>0</v>
      </c>
      <c r="F14" s="9">
        <v>16</v>
      </c>
      <c r="G14" s="7">
        <v>3</v>
      </c>
      <c r="H14" s="9">
        <v>8</v>
      </c>
      <c r="I14" s="7">
        <v>2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3.3333333333333335</v>
      </c>
    </row>
    <row r="15" spans="1:16" ht="35.25" customHeight="1">
      <c r="A15" s="31" t="s">
        <v>56</v>
      </c>
      <c r="B15" s="9">
        <v>4</v>
      </c>
      <c r="C15" s="7">
        <v>2</v>
      </c>
      <c r="D15" s="9">
        <v>9</v>
      </c>
      <c r="E15" s="7">
        <v>4</v>
      </c>
      <c r="F15" s="9">
        <v>5</v>
      </c>
      <c r="G15" s="7">
        <v>2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3.9444444444444446</v>
      </c>
    </row>
    <row r="16" spans="1:16" s="21" customFormat="1" ht="22.5" customHeight="1">
      <c r="A16" s="9" t="s">
        <v>57</v>
      </c>
      <c r="B16" s="9">
        <f aca="true" t="shared" si="3" ref="B16:M16">SUM(B7:B15)</f>
        <v>244</v>
      </c>
      <c r="C16" s="7">
        <f t="shared" si="3"/>
        <v>146</v>
      </c>
      <c r="D16" s="9">
        <f t="shared" si="3"/>
        <v>113</v>
      </c>
      <c r="E16" s="7">
        <f t="shared" si="3"/>
        <v>59</v>
      </c>
      <c r="F16" s="9">
        <f t="shared" si="3"/>
        <v>151</v>
      </c>
      <c r="G16" s="7">
        <f t="shared" si="3"/>
        <v>58</v>
      </c>
      <c r="H16" s="9">
        <f t="shared" si="3"/>
        <v>113</v>
      </c>
      <c r="I16" s="7">
        <f t="shared" si="3"/>
        <v>39</v>
      </c>
      <c r="J16" s="9">
        <f t="shared" si="3"/>
        <v>19</v>
      </c>
      <c r="K16" s="7">
        <f t="shared" si="3"/>
        <v>1</v>
      </c>
      <c r="L16" s="9">
        <f t="shared" si="3"/>
        <v>0</v>
      </c>
      <c r="M16" s="7">
        <f t="shared" si="3"/>
        <v>0</v>
      </c>
      <c r="N16" s="9">
        <f t="shared" si="0"/>
        <v>640</v>
      </c>
      <c r="O16" s="7">
        <f t="shared" si="1"/>
        <v>303</v>
      </c>
      <c r="P16" s="9">
        <f t="shared" si="2"/>
        <v>3.703125</v>
      </c>
    </row>
  </sheetData>
  <sheetProtection selectLockedCells="1" selectUnlockedCells="1"/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I12" sqref="I12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58</v>
      </c>
    </row>
    <row r="3" spans="1:6" s="4" customFormat="1" ht="21" customHeight="1">
      <c r="A3" s="32" t="s">
        <v>68</v>
      </c>
      <c r="B3" s="32"/>
      <c r="C3" s="32"/>
      <c r="D3" s="32"/>
      <c r="E3" s="32"/>
      <c r="F3" s="32"/>
    </row>
    <row r="4" spans="1:16" ht="17.25" customHeight="1">
      <c r="A4" s="33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62</v>
      </c>
      <c r="M4" s="7"/>
      <c r="N4" s="9" t="s">
        <v>47</v>
      </c>
      <c r="O4" s="9"/>
      <c r="P4" s="9" t="s">
        <v>5</v>
      </c>
    </row>
    <row r="5" spans="1:16" ht="22.5" customHeight="1">
      <c r="A5" s="33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3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4" t="s">
        <v>48</v>
      </c>
      <c r="B7" s="9">
        <v>62</v>
      </c>
      <c r="C7" s="7">
        <v>38</v>
      </c>
      <c r="D7" s="9">
        <v>19</v>
      </c>
      <c r="E7" s="7">
        <v>9</v>
      </c>
      <c r="F7" s="9">
        <v>18</v>
      </c>
      <c r="G7" s="7">
        <v>8</v>
      </c>
      <c r="H7" s="9">
        <v>26</v>
      </c>
      <c r="I7" s="7">
        <v>14</v>
      </c>
      <c r="J7" s="9">
        <v>4</v>
      </c>
      <c r="K7" s="7">
        <v>1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3.8449612403100777</v>
      </c>
    </row>
    <row r="8" spans="1:16" ht="34.5" customHeight="1">
      <c r="A8" s="34" t="s">
        <v>49</v>
      </c>
      <c r="B8" s="9">
        <v>83</v>
      </c>
      <c r="C8" s="7">
        <v>45</v>
      </c>
      <c r="D8" s="9">
        <v>15</v>
      </c>
      <c r="E8" s="7">
        <v>8</v>
      </c>
      <c r="F8" s="9">
        <v>15</v>
      </c>
      <c r="G8" s="7">
        <v>6</v>
      </c>
      <c r="H8" s="9">
        <v>9</v>
      </c>
      <c r="I8" s="7">
        <v>3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4.409836065573771</v>
      </c>
    </row>
    <row r="9" spans="1:16" ht="33.75" customHeight="1">
      <c r="A9" s="34" t="s">
        <v>50</v>
      </c>
      <c r="B9" s="9">
        <v>37</v>
      </c>
      <c r="C9" s="7">
        <v>23</v>
      </c>
      <c r="D9" s="9">
        <v>9</v>
      </c>
      <c r="E9" s="7">
        <v>4</v>
      </c>
      <c r="F9" s="9">
        <v>20</v>
      </c>
      <c r="G9" s="7">
        <v>8</v>
      </c>
      <c r="H9" s="9">
        <v>18</v>
      </c>
      <c r="I9" s="7">
        <v>8</v>
      </c>
      <c r="J9" s="9">
        <v>4</v>
      </c>
      <c r="K9" s="7">
        <v>2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3.647727272727273</v>
      </c>
    </row>
    <row r="10" spans="1:16" ht="30.75" customHeight="1">
      <c r="A10" s="34" t="s">
        <v>51</v>
      </c>
      <c r="B10" s="9">
        <v>20</v>
      </c>
      <c r="C10" s="7">
        <v>7</v>
      </c>
      <c r="D10" s="9">
        <v>4</v>
      </c>
      <c r="E10" s="7">
        <v>3</v>
      </c>
      <c r="F10" s="9">
        <v>8</v>
      </c>
      <c r="G10" s="7">
        <v>0</v>
      </c>
      <c r="H10" s="9">
        <v>24</v>
      </c>
      <c r="I10" s="7">
        <v>13</v>
      </c>
      <c r="J10" s="9">
        <v>16</v>
      </c>
      <c r="K10" s="7">
        <v>3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2.8333333333333335</v>
      </c>
    </row>
    <row r="11" spans="1:16" ht="30.75" customHeight="1">
      <c r="A11" s="34" t="s">
        <v>60</v>
      </c>
      <c r="B11" s="9">
        <v>18</v>
      </c>
      <c r="C11" s="7">
        <v>13</v>
      </c>
      <c r="D11" s="9">
        <v>14</v>
      </c>
      <c r="E11" s="7">
        <v>6</v>
      </c>
      <c r="F11" s="9">
        <v>15</v>
      </c>
      <c r="G11" s="7">
        <v>5</v>
      </c>
      <c r="H11" s="9">
        <v>26</v>
      </c>
      <c r="I11" s="7">
        <v>10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3.328767123287671</v>
      </c>
    </row>
    <row r="12" spans="1:16" ht="32.25" customHeight="1">
      <c r="A12" s="34" t="s">
        <v>53</v>
      </c>
      <c r="B12" s="9">
        <v>15</v>
      </c>
      <c r="C12" s="7">
        <v>12</v>
      </c>
      <c r="D12" s="9">
        <v>11</v>
      </c>
      <c r="E12" s="7">
        <v>5</v>
      </c>
      <c r="F12" s="9">
        <v>9</v>
      </c>
      <c r="G12" s="7">
        <v>6</v>
      </c>
      <c r="H12" s="9">
        <v>12</v>
      </c>
      <c r="I12" s="7">
        <v>4</v>
      </c>
      <c r="J12" s="9">
        <v>8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3.2363636363636363</v>
      </c>
    </row>
    <row r="13" spans="1:16" ht="32.25" customHeight="1">
      <c r="A13" s="34" t="s">
        <v>54</v>
      </c>
      <c r="B13" s="9">
        <v>17</v>
      </c>
      <c r="C13" s="7">
        <v>11</v>
      </c>
      <c r="D13" s="9">
        <v>11</v>
      </c>
      <c r="E13" s="7">
        <v>5</v>
      </c>
      <c r="F13" s="9">
        <v>12</v>
      </c>
      <c r="G13" s="7">
        <v>3</v>
      </c>
      <c r="H13" s="9">
        <v>7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3.8085106382978724</v>
      </c>
    </row>
    <row r="14" spans="1:16" ht="32.25" customHeight="1">
      <c r="A14" s="34" t="s">
        <v>55</v>
      </c>
      <c r="B14" s="9">
        <v>11</v>
      </c>
      <c r="C14" s="7">
        <v>4</v>
      </c>
      <c r="D14" s="9">
        <v>7</v>
      </c>
      <c r="E14" s="7">
        <v>2</v>
      </c>
      <c r="F14" s="9">
        <v>8</v>
      </c>
      <c r="G14" s="7">
        <v>2</v>
      </c>
      <c r="H14" s="9">
        <v>10</v>
      </c>
      <c r="I14" s="7">
        <v>1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3.5277777777777777</v>
      </c>
    </row>
    <row r="15" spans="1:16" ht="32.25" customHeight="1">
      <c r="A15" s="34" t="s">
        <v>56</v>
      </c>
      <c r="B15" s="9">
        <v>5</v>
      </c>
      <c r="C15" s="7">
        <v>2</v>
      </c>
      <c r="D15" s="9">
        <v>7</v>
      </c>
      <c r="E15" s="7">
        <v>5</v>
      </c>
      <c r="F15" s="9">
        <v>4</v>
      </c>
      <c r="G15" s="7">
        <v>1</v>
      </c>
      <c r="H15" s="9">
        <v>2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3.8333333333333335</v>
      </c>
    </row>
    <row r="16" spans="1:16" s="21" customFormat="1" ht="22.5" customHeight="1">
      <c r="A16" s="9" t="s">
        <v>57</v>
      </c>
      <c r="B16" s="9">
        <f aca="true" t="shared" si="3" ref="B16:O16">B7+B8+B9+B10+B11+B12+B13+B14+B15</f>
        <v>268</v>
      </c>
      <c r="C16" s="7">
        <f t="shared" si="3"/>
        <v>155</v>
      </c>
      <c r="D16" s="9">
        <f t="shared" si="3"/>
        <v>97</v>
      </c>
      <c r="E16" s="7">
        <f t="shared" si="3"/>
        <v>47</v>
      </c>
      <c r="F16" s="9">
        <f t="shared" si="3"/>
        <v>109</v>
      </c>
      <c r="G16" s="7">
        <f t="shared" si="3"/>
        <v>39</v>
      </c>
      <c r="H16" s="9">
        <f t="shared" si="3"/>
        <v>134</v>
      </c>
      <c r="I16" s="7">
        <f t="shared" si="3"/>
        <v>55</v>
      </c>
      <c r="J16" s="9">
        <f t="shared" si="3"/>
        <v>32</v>
      </c>
      <c r="K16" s="7">
        <f t="shared" si="3"/>
        <v>7</v>
      </c>
      <c r="L16" s="9">
        <f t="shared" si="3"/>
        <v>0</v>
      </c>
      <c r="M16" s="7">
        <f t="shared" si="3"/>
        <v>0</v>
      </c>
      <c r="N16" s="9">
        <f t="shared" si="3"/>
        <v>640</v>
      </c>
      <c r="O16" s="7">
        <f t="shared" si="3"/>
        <v>303</v>
      </c>
      <c r="P16" s="9">
        <f t="shared" si="2"/>
        <v>3.6796875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5">
      <selection activeCell="I15" sqref="I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58</v>
      </c>
    </row>
    <row r="3" spans="1:7" s="4" customFormat="1" ht="22.5" customHeight="1">
      <c r="A3" s="32" t="s">
        <v>69</v>
      </c>
      <c r="B3" s="32"/>
      <c r="C3" s="32"/>
      <c r="D3" s="32"/>
      <c r="E3" s="32"/>
      <c r="F3" s="32"/>
      <c r="G3" s="32"/>
    </row>
    <row r="4" spans="1:16" ht="17.25" customHeight="1">
      <c r="A4" s="6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30" t="s">
        <v>3</v>
      </c>
      <c r="M4" s="30"/>
      <c r="N4" s="9" t="s">
        <v>47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30"/>
      <c r="M5" s="30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1" t="s">
        <v>48</v>
      </c>
      <c r="B7" s="9">
        <v>96</v>
      </c>
      <c r="C7" s="7">
        <v>58</v>
      </c>
      <c r="D7" s="9">
        <v>16</v>
      </c>
      <c r="E7" s="7">
        <v>7</v>
      </c>
      <c r="F7" s="9">
        <v>10</v>
      </c>
      <c r="G7" s="7">
        <v>2</v>
      </c>
      <c r="H7" s="9">
        <v>7</v>
      </c>
      <c r="I7" s="7">
        <v>3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O9">B7+D7+F7+H7+J7+L7</f>
        <v>129</v>
      </c>
      <c r="O7" s="7">
        <f t="shared" si="0"/>
        <v>70</v>
      </c>
      <c r="P7" s="9">
        <f aca="true" t="shared" si="1" ref="P7:P16">SUM(B7*5+D7*4+F7*3+H7*2+J7*1)/N7</f>
        <v>4.558139534883721</v>
      </c>
    </row>
    <row r="8" spans="1:16" ht="34.5" customHeight="1">
      <c r="A8" s="31" t="s">
        <v>49</v>
      </c>
      <c r="B8" s="9">
        <v>93</v>
      </c>
      <c r="C8" s="7">
        <v>51</v>
      </c>
      <c r="D8" s="9">
        <v>20</v>
      </c>
      <c r="E8" s="7">
        <v>9</v>
      </c>
      <c r="F8" s="9">
        <v>8</v>
      </c>
      <c r="G8" s="7">
        <v>2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0"/>
        <v>62</v>
      </c>
      <c r="P8" s="9">
        <f t="shared" si="1"/>
        <v>4.680327868852459</v>
      </c>
    </row>
    <row r="9" spans="1:16" ht="33.75" customHeight="1">
      <c r="A9" s="31" t="s">
        <v>50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0"/>
        <v>0</v>
      </c>
      <c r="P9" s="9" t="e">
        <f t="shared" si="1"/>
        <v>#DIV/0!</v>
      </c>
    </row>
    <row r="10" spans="1:16" ht="30.75" customHeight="1">
      <c r="A10" s="31" t="s">
        <v>51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v>0</v>
      </c>
      <c r="O10" s="7">
        <f aca="true" t="shared" si="2" ref="O10:O16">C10+E10+G10+I10+K10+M10</f>
        <v>0</v>
      </c>
      <c r="P10" s="9" t="e">
        <f t="shared" si="1"/>
        <v>#DIV/0!</v>
      </c>
    </row>
    <row r="11" spans="1:16" ht="30.75" customHeight="1">
      <c r="A11" s="31" t="s">
        <v>52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aca="true" t="shared" si="3" ref="N11:N16">B11+D11+F11+H11+J11+L11</f>
        <v>0</v>
      </c>
      <c r="O11" s="7">
        <f t="shared" si="2"/>
        <v>0</v>
      </c>
      <c r="P11" s="9" t="e">
        <f t="shared" si="1"/>
        <v>#DIV/0!</v>
      </c>
    </row>
    <row r="12" spans="1:16" ht="36.75" customHeight="1">
      <c r="A12" s="31" t="s">
        <v>53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3"/>
        <v>0</v>
      </c>
      <c r="O12" s="7">
        <f t="shared" si="2"/>
        <v>0</v>
      </c>
      <c r="P12" s="9" t="e">
        <f t="shared" si="1"/>
        <v>#DIV/0!</v>
      </c>
    </row>
    <row r="13" spans="1:16" ht="32.25" customHeight="1">
      <c r="A13" s="31" t="s">
        <v>54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3"/>
        <v>0</v>
      </c>
      <c r="O13" s="7">
        <f t="shared" si="2"/>
        <v>0</v>
      </c>
      <c r="P13" s="9" t="e">
        <f t="shared" si="1"/>
        <v>#DIV/0!</v>
      </c>
    </row>
    <row r="14" spans="1:16" ht="37.5" customHeight="1">
      <c r="A14" s="31" t="s">
        <v>55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3"/>
        <v>0</v>
      </c>
      <c r="O14" s="7">
        <f t="shared" si="2"/>
        <v>0</v>
      </c>
      <c r="P14" s="9" t="e">
        <f t="shared" si="1"/>
        <v>#DIV/0!</v>
      </c>
    </row>
    <row r="15" spans="1:16" ht="35.25" customHeight="1">
      <c r="A15" s="31" t="s">
        <v>56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3"/>
        <v>0</v>
      </c>
      <c r="O15" s="7">
        <f t="shared" si="2"/>
        <v>0</v>
      </c>
      <c r="P15" s="9" t="e">
        <f t="shared" si="1"/>
        <v>#DIV/0!</v>
      </c>
    </row>
    <row r="16" spans="1:16" s="21" customFormat="1" ht="22.5" customHeight="1">
      <c r="A16" s="9" t="s">
        <v>57</v>
      </c>
      <c r="B16" s="9">
        <f aca="true" t="shared" si="4" ref="B16:M16">SUM(B7:B15)</f>
        <v>189</v>
      </c>
      <c r="C16" s="7">
        <f t="shared" si="4"/>
        <v>109</v>
      </c>
      <c r="D16" s="9">
        <f t="shared" si="4"/>
        <v>36</v>
      </c>
      <c r="E16" s="7">
        <f t="shared" si="4"/>
        <v>16</v>
      </c>
      <c r="F16" s="9">
        <f t="shared" si="4"/>
        <v>18</v>
      </c>
      <c r="G16" s="7">
        <f t="shared" si="4"/>
        <v>4</v>
      </c>
      <c r="H16" s="9">
        <f t="shared" si="4"/>
        <v>8</v>
      </c>
      <c r="I16" s="7">
        <f t="shared" si="4"/>
        <v>3</v>
      </c>
      <c r="J16" s="9">
        <f t="shared" si="4"/>
        <v>0</v>
      </c>
      <c r="K16" s="7">
        <f t="shared" si="4"/>
        <v>0</v>
      </c>
      <c r="L16" s="9">
        <f t="shared" si="4"/>
        <v>0</v>
      </c>
      <c r="M16" s="7">
        <f t="shared" si="4"/>
        <v>0</v>
      </c>
      <c r="N16" s="9">
        <f t="shared" si="3"/>
        <v>251</v>
      </c>
      <c r="O16" s="7">
        <f t="shared" si="2"/>
        <v>132</v>
      </c>
      <c r="P16" s="9">
        <f t="shared" si="1"/>
        <v>4.617529880478088</v>
      </c>
    </row>
  </sheetData>
  <sheetProtection selectLockedCells="1" selectUnlockedCells="1"/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I15" sqref="I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58</v>
      </c>
    </row>
    <row r="3" spans="1:7" s="4" customFormat="1" ht="22.5" customHeight="1">
      <c r="A3" s="32" t="s">
        <v>70</v>
      </c>
      <c r="B3" s="32"/>
      <c r="C3" s="32"/>
      <c r="D3" s="32"/>
      <c r="E3" s="32"/>
      <c r="F3" s="32"/>
      <c r="G3" s="32"/>
    </row>
    <row r="4" spans="1:16" ht="17.25" customHeight="1">
      <c r="A4" s="6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30" t="s">
        <v>3</v>
      </c>
      <c r="M4" s="30"/>
      <c r="N4" s="9" t="s">
        <v>47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30"/>
      <c r="M5" s="30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1" t="s">
        <v>48</v>
      </c>
      <c r="B7" s="9">
        <v>71</v>
      </c>
      <c r="C7" s="7">
        <v>45</v>
      </c>
      <c r="D7" s="9">
        <v>21</v>
      </c>
      <c r="E7" s="7">
        <v>7</v>
      </c>
      <c r="F7" s="9">
        <v>27</v>
      </c>
      <c r="G7" s="7">
        <v>15</v>
      </c>
      <c r="H7" s="9">
        <v>9</v>
      </c>
      <c r="I7" s="7">
        <v>3</v>
      </c>
      <c r="J7" s="9">
        <v>1</v>
      </c>
      <c r="K7" s="7">
        <v>0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4.178294573643411</v>
      </c>
    </row>
    <row r="8" spans="1:16" ht="34.5" customHeight="1">
      <c r="A8" s="31" t="s">
        <v>49</v>
      </c>
      <c r="B8" s="9">
        <v>98</v>
      </c>
      <c r="C8" s="7">
        <v>53</v>
      </c>
      <c r="D8" s="9">
        <v>20</v>
      </c>
      <c r="E8" s="7">
        <v>9</v>
      </c>
      <c r="F8" s="9">
        <v>3</v>
      </c>
      <c r="G8" s="7">
        <v>0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4.762295081967213</v>
      </c>
    </row>
    <row r="9" spans="1:16" ht="33.75" customHeight="1">
      <c r="A9" s="31" t="s">
        <v>50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31" t="s">
        <v>51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31" t="s">
        <v>52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0</v>
      </c>
      <c r="O11" s="7">
        <f t="shared" si="1"/>
        <v>0</v>
      </c>
      <c r="P11" s="9" t="e">
        <f t="shared" si="2"/>
        <v>#DIV/0!</v>
      </c>
    </row>
    <row r="12" spans="1:16" ht="36.75" customHeight="1">
      <c r="A12" s="31" t="s">
        <v>53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31" t="s">
        <v>54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7.5" customHeight="1">
      <c r="A14" s="31" t="s">
        <v>55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5.25" customHeight="1">
      <c r="A15" s="31" t="s">
        <v>56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s="21" customFormat="1" ht="22.5" customHeight="1">
      <c r="A16" s="9" t="s">
        <v>57</v>
      </c>
      <c r="B16" s="9">
        <f aca="true" t="shared" si="3" ref="B16:M16">SUM(B7:B15)</f>
        <v>169</v>
      </c>
      <c r="C16" s="7">
        <f t="shared" si="3"/>
        <v>98</v>
      </c>
      <c r="D16" s="9">
        <f t="shared" si="3"/>
        <v>41</v>
      </c>
      <c r="E16" s="7">
        <f t="shared" si="3"/>
        <v>16</v>
      </c>
      <c r="F16" s="9">
        <f t="shared" si="3"/>
        <v>30</v>
      </c>
      <c r="G16" s="7">
        <f t="shared" si="3"/>
        <v>15</v>
      </c>
      <c r="H16" s="9">
        <f t="shared" si="3"/>
        <v>10</v>
      </c>
      <c r="I16" s="7">
        <f t="shared" si="3"/>
        <v>3</v>
      </c>
      <c r="J16" s="9">
        <f t="shared" si="3"/>
        <v>1</v>
      </c>
      <c r="K16" s="7">
        <f t="shared" si="3"/>
        <v>0</v>
      </c>
      <c r="L16" s="9">
        <f t="shared" si="3"/>
        <v>0</v>
      </c>
      <c r="M16" s="7">
        <f t="shared" si="3"/>
        <v>0</v>
      </c>
      <c r="N16" s="9">
        <f t="shared" si="0"/>
        <v>251</v>
      </c>
      <c r="O16" s="7">
        <f t="shared" si="1"/>
        <v>132</v>
      </c>
      <c r="P16" s="9">
        <f t="shared" si="2"/>
        <v>4.46215139442231</v>
      </c>
    </row>
  </sheetData>
  <sheetProtection selectLockedCells="1" selectUnlockedCells="1"/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5.8515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4.25" customHeight="1">
      <c r="A2" s="3" t="s">
        <v>71</v>
      </c>
    </row>
    <row r="3" spans="1:5" s="4" customFormat="1" ht="9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18" ht="29.2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r="7" spans="1:18" ht="25.5" customHeight="1">
      <c r="A7" s="11" t="s">
        <v>72</v>
      </c>
      <c r="B7" s="9">
        <v>14</v>
      </c>
      <c r="C7" s="7">
        <v>9</v>
      </c>
      <c r="D7" s="9">
        <v>5</v>
      </c>
      <c r="E7" s="7">
        <v>1</v>
      </c>
      <c r="F7" s="9">
        <v>1</v>
      </c>
      <c r="G7" s="7">
        <v>1</v>
      </c>
      <c r="H7" s="9"/>
      <c r="I7" s="7"/>
      <c r="J7" s="9"/>
      <c r="K7" s="7"/>
      <c r="L7" s="9"/>
      <c r="M7" s="7"/>
      <c r="N7" s="9">
        <f aca="true" t="shared" si="0" ref="N7:N21">B7+D7+F7+H7+J7+L7</f>
        <v>20</v>
      </c>
      <c r="O7" s="7">
        <f aca="true" t="shared" si="1" ref="O7:O21">C7+E7+G7+I7+K7+M7</f>
        <v>11</v>
      </c>
      <c r="P7" s="12">
        <f aca="true" t="shared" si="2" ref="P7:P19">SUM(B7*5+D7*4+F7*3+H7*2+J7*1)/N7</f>
        <v>4.65</v>
      </c>
      <c r="Q7" s="13">
        <f aca="true" t="shared" si="3" ref="Q7:Q21">SUM(C7*5+E7*4+G7*3+I7*2+K7*1)/O7</f>
        <v>4.7272727272727275</v>
      </c>
      <c r="R7" s="14">
        <f aca="true" t="shared" si="4" ref="R7:R21">Q7-P7</f>
        <v>0.07727272727272716</v>
      </c>
    </row>
    <row r="8" spans="1:18" ht="24.75" customHeight="1">
      <c r="A8" s="11" t="s">
        <v>18</v>
      </c>
      <c r="B8" s="9">
        <v>12</v>
      </c>
      <c r="C8" s="7">
        <v>7</v>
      </c>
      <c r="D8" s="9">
        <v>2</v>
      </c>
      <c r="E8" s="7">
        <v>2</v>
      </c>
      <c r="F8" s="9">
        <v>5</v>
      </c>
      <c r="G8" s="7">
        <v>1</v>
      </c>
      <c r="H8" s="9">
        <v>1</v>
      </c>
      <c r="I8" s="7">
        <v>1</v>
      </c>
      <c r="J8" s="9"/>
      <c r="K8" s="7"/>
      <c r="L8" s="9"/>
      <c r="M8" s="7"/>
      <c r="N8" s="9">
        <f t="shared" si="0"/>
        <v>20</v>
      </c>
      <c r="O8" s="7">
        <f t="shared" si="1"/>
        <v>11</v>
      </c>
      <c r="P8" s="12">
        <f t="shared" si="2"/>
        <v>4.25</v>
      </c>
      <c r="Q8" s="13">
        <f t="shared" si="3"/>
        <v>4.363636363636363</v>
      </c>
      <c r="R8" s="14">
        <f t="shared" si="4"/>
        <v>0.11363636363636331</v>
      </c>
    </row>
    <row r="9" spans="1:18" ht="24.75" customHeight="1">
      <c r="A9" s="11" t="s">
        <v>73</v>
      </c>
      <c r="B9" s="9">
        <v>11</v>
      </c>
      <c r="C9" s="7">
        <v>7</v>
      </c>
      <c r="D9" s="9">
        <v>3</v>
      </c>
      <c r="E9" s="7">
        <v>1</v>
      </c>
      <c r="F9" s="9">
        <v>5</v>
      </c>
      <c r="G9" s="7">
        <v>2</v>
      </c>
      <c r="H9" s="9">
        <v>1</v>
      </c>
      <c r="I9" s="7">
        <v>1</v>
      </c>
      <c r="J9" s="9"/>
      <c r="K9" s="7"/>
      <c r="L9" s="9"/>
      <c r="M9" s="7"/>
      <c r="N9" s="9">
        <f t="shared" si="0"/>
        <v>20</v>
      </c>
      <c r="O9" s="7">
        <f t="shared" si="1"/>
        <v>11</v>
      </c>
      <c r="P9" s="12">
        <f t="shared" si="2"/>
        <v>4.2</v>
      </c>
      <c r="Q9" s="13">
        <f t="shared" si="3"/>
        <v>4.2727272727272725</v>
      </c>
      <c r="R9" s="14">
        <f t="shared" si="4"/>
        <v>0.07272727272727231</v>
      </c>
    </row>
    <row r="10" spans="1:18" ht="24.75" customHeight="1">
      <c r="A10" s="11" t="s">
        <v>20</v>
      </c>
      <c r="B10" s="9">
        <v>11</v>
      </c>
      <c r="C10" s="7">
        <v>7</v>
      </c>
      <c r="D10" s="9">
        <v>2</v>
      </c>
      <c r="E10" s="7">
        <v>1</v>
      </c>
      <c r="F10" s="9">
        <v>4</v>
      </c>
      <c r="G10" s="7">
        <v>2</v>
      </c>
      <c r="H10" s="9">
        <v>3</v>
      </c>
      <c r="I10" s="7">
        <v>1</v>
      </c>
      <c r="J10" s="9"/>
      <c r="K10" s="7"/>
      <c r="L10" s="9"/>
      <c r="M10" s="7"/>
      <c r="N10" s="9">
        <f t="shared" si="0"/>
        <v>20</v>
      </c>
      <c r="O10" s="7">
        <f t="shared" si="1"/>
        <v>11</v>
      </c>
      <c r="P10" s="12">
        <f t="shared" si="2"/>
        <v>4.05</v>
      </c>
      <c r="Q10" s="13">
        <f t="shared" si="3"/>
        <v>4.2727272727272725</v>
      </c>
      <c r="R10" s="14">
        <f t="shared" si="4"/>
        <v>0.22272727272727266</v>
      </c>
    </row>
    <row r="11" spans="1:18" ht="25.5" customHeight="1">
      <c r="A11" s="11" t="s">
        <v>74</v>
      </c>
      <c r="B11" s="9">
        <v>18</v>
      </c>
      <c r="C11" s="7">
        <v>10</v>
      </c>
      <c r="D11" s="9">
        <v>1</v>
      </c>
      <c r="E11" s="7">
        <v>0</v>
      </c>
      <c r="F11" s="9">
        <v>1</v>
      </c>
      <c r="G11" s="7">
        <v>1</v>
      </c>
      <c r="H11" s="9"/>
      <c r="I11" s="7"/>
      <c r="J11" s="9"/>
      <c r="K11" s="7"/>
      <c r="L11" s="9"/>
      <c r="M11" s="7"/>
      <c r="N11" s="9">
        <f t="shared" si="0"/>
        <v>20</v>
      </c>
      <c r="O11" s="7">
        <f t="shared" si="1"/>
        <v>11</v>
      </c>
      <c r="P11" s="12">
        <f t="shared" si="2"/>
        <v>4.85</v>
      </c>
      <c r="Q11" s="13">
        <f t="shared" si="3"/>
        <v>4.818181818181818</v>
      </c>
      <c r="R11" s="14">
        <f t="shared" si="4"/>
        <v>-0.0318181818181813</v>
      </c>
    </row>
    <row r="12" spans="1:18" ht="24.75" customHeight="1">
      <c r="A12" s="11" t="s">
        <v>24</v>
      </c>
      <c r="B12" s="9">
        <v>10</v>
      </c>
      <c r="C12" s="7">
        <v>6</v>
      </c>
      <c r="D12" s="9">
        <v>6</v>
      </c>
      <c r="E12" s="7">
        <v>3</v>
      </c>
      <c r="F12" s="9">
        <v>4</v>
      </c>
      <c r="G12" s="7">
        <v>2</v>
      </c>
      <c r="H12" s="9"/>
      <c r="I12" s="7"/>
      <c r="J12" s="9"/>
      <c r="K12" s="7"/>
      <c r="L12" s="9"/>
      <c r="M12" s="7"/>
      <c r="N12" s="9">
        <f t="shared" si="0"/>
        <v>20</v>
      </c>
      <c r="O12" s="7">
        <f t="shared" si="1"/>
        <v>11</v>
      </c>
      <c r="P12" s="12">
        <f t="shared" si="2"/>
        <v>4.3</v>
      </c>
      <c r="Q12" s="13">
        <f t="shared" si="3"/>
        <v>4.363636363636363</v>
      </c>
      <c r="R12" s="14">
        <f t="shared" si="4"/>
        <v>0.06363636363636349</v>
      </c>
    </row>
    <row r="13" spans="1:18" ht="24.75" customHeight="1">
      <c r="A13" s="11" t="s">
        <v>25</v>
      </c>
      <c r="B13" s="9">
        <v>10</v>
      </c>
      <c r="C13" s="7">
        <v>6</v>
      </c>
      <c r="D13" s="9">
        <v>4</v>
      </c>
      <c r="E13" s="7">
        <v>1</v>
      </c>
      <c r="F13" s="9">
        <v>5</v>
      </c>
      <c r="G13" s="7">
        <v>3</v>
      </c>
      <c r="H13" s="9">
        <v>1</v>
      </c>
      <c r="I13" s="7">
        <v>1</v>
      </c>
      <c r="J13" s="9"/>
      <c r="K13" s="7"/>
      <c r="L13" s="9"/>
      <c r="M13" s="7"/>
      <c r="N13" s="9">
        <f t="shared" si="0"/>
        <v>20</v>
      </c>
      <c r="O13" s="7">
        <f t="shared" si="1"/>
        <v>11</v>
      </c>
      <c r="P13" s="12">
        <f t="shared" si="2"/>
        <v>4.15</v>
      </c>
      <c r="Q13" s="13">
        <f t="shared" si="3"/>
        <v>4.090909090909091</v>
      </c>
      <c r="R13" s="14">
        <f t="shared" si="4"/>
        <v>-0.05909090909090953</v>
      </c>
    </row>
    <row r="14" spans="1:18" ht="23.25" customHeight="1">
      <c r="A14" s="11" t="s">
        <v>75</v>
      </c>
      <c r="B14" s="9">
        <v>11</v>
      </c>
      <c r="C14" s="7">
        <v>5</v>
      </c>
      <c r="D14" s="9">
        <v>5</v>
      </c>
      <c r="E14" s="7">
        <v>3</v>
      </c>
      <c r="F14" s="9">
        <v>3</v>
      </c>
      <c r="G14" s="7">
        <v>2</v>
      </c>
      <c r="H14" s="9">
        <v>1</v>
      </c>
      <c r="I14" s="7">
        <v>1</v>
      </c>
      <c r="J14" s="9"/>
      <c r="K14" s="7"/>
      <c r="L14" s="9"/>
      <c r="M14" s="7"/>
      <c r="N14" s="9">
        <f t="shared" si="0"/>
        <v>20</v>
      </c>
      <c r="O14" s="7">
        <f t="shared" si="1"/>
        <v>11</v>
      </c>
      <c r="P14" s="12">
        <f t="shared" si="2"/>
        <v>4.3</v>
      </c>
      <c r="Q14" s="13">
        <f t="shared" si="3"/>
        <v>4.090909090909091</v>
      </c>
      <c r="R14" s="14">
        <f t="shared" si="4"/>
        <v>-0.209090909090909</v>
      </c>
    </row>
    <row r="15" spans="1:18" ht="25.5" customHeight="1">
      <c r="A15" s="11" t="s">
        <v>35</v>
      </c>
      <c r="B15" s="9">
        <v>8</v>
      </c>
      <c r="C15" s="7">
        <v>4</v>
      </c>
      <c r="D15" s="9">
        <v>4</v>
      </c>
      <c r="E15" s="7">
        <v>3</v>
      </c>
      <c r="F15" s="9">
        <v>6</v>
      </c>
      <c r="G15" s="7">
        <v>3</v>
      </c>
      <c r="H15" s="9">
        <v>2</v>
      </c>
      <c r="I15" s="7">
        <v>1</v>
      </c>
      <c r="J15" s="9"/>
      <c r="K15" s="7"/>
      <c r="L15" s="9"/>
      <c r="M15" s="7"/>
      <c r="N15" s="9">
        <f t="shared" si="0"/>
        <v>20</v>
      </c>
      <c r="O15" s="7">
        <f t="shared" si="1"/>
        <v>11</v>
      </c>
      <c r="P15" s="12">
        <f t="shared" si="2"/>
        <v>3.9</v>
      </c>
      <c r="Q15" s="13">
        <f t="shared" si="3"/>
        <v>3.909090909090909</v>
      </c>
      <c r="R15" s="14">
        <f t="shared" si="4"/>
        <v>0.00909090909090926</v>
      </c>
    </row>
    <row r="16" spans="1:18" ht="24.75" customHeight="1">
      <c r="A16" s="11" t="s">
        <v>40</v>
      </c>
      <c r="B16" s="9">
        <v>11</v>
      </c>
      <c r="C16" s="7">
        <v>6</v>
      </c>
      <c r="D16" s="9">
        <v>2</v>
      </c>
      <c r="E16" s="7">
        <v>2</v>
      </c>
      <c r="F16" s="9">
        <v>5</v>
      </c>
      <c r="G16" s="7">
        <v>2</v>
      </c>
      <c r="H16" s="9">
        <v>2</v>
      </c>
      <c r="I16" s="7">
        <v>1</v>
      </c>
      <c r="J16" s="9"/>
      <c r="K16" s="7"/>
      <c r="L16" s="9"/>
      <c r="M16" s="7"/>
      <c r="N16" s="9">
        <f t="shared" si="0"/>
        <v>20</v>
      </c>
      <c r="O16" s="7">
        <f t="shared" si="1"/>
        <v>11</v>
      </c>
      <c r="P16" s="12">
        <f t="shared" si="2"/>
        <v>4.1</v>
      </c>
      <c r="Q16" s="13">
        <f t="shared" si="3"/>
        <v>4.181818181818182</v>
      </c>
      <c r="R16" s="14">
        <f t="shared" si="4"/>
        <v>0.08181818181818201</v>
      </c>
    </row>
    <row r="17" spans="1:18" ht="25.5" customHeight="1">
      <c r="A17" s="11" t="s">
        <v>41</v>
      </c>
      <c r="B17" s="9">
        <v>9</v>
      </c>
      <c r="C17" s="7">
        <v>5</v>
      </c>
      <c r="D17" s="9">
        <v>4</v>
      </c>
      <c r="E17" s="7">
        <v>3</v>
      </c>
      <c r="F17" s="9">
        <v>6</v>
      </c>
      <c r="G17" s="7">
        <v>2</v>
      </c>
      <c r="H17" s="9">
        <v>1</v>
      </c>
      <c r="I17" s="7">
        <v>1</v>
      </c>
      <c r="J17" s="9"/>
      <c r="K17" s="7"/>
      <c r="L17" s="9"/>
      <c r="M17" s="7"/>
      <c r="N17" s="9">
        <f t="shared" si="0"/>
        <v>20</v>
      </c>
      <c r="O17" s="7">
        <f t="shared" si="1"/>
        <v>11</v>
      </c>
      <c r="P17" s="12">
        <f t="shared" si="2"/>
        <v>4.05</v>
      </c>
      <c r="Q17" s="13">
        <f t="shared" si="3"/>
        <v>4.090909090909091</v>
      </c>
      <c r="R17" s="14">
        <f t="shared" si="4"/>
        <v>0.040909090909091006</v>
      </c>
    </row>
    <row r="18" spans="1:18" ht="25.5" customHeight="1">
      <c r="A18" s="11" t="s">
        <v>76</v>
      </c>
      <c r="B18" s="9">
        <v>8</v>
      </c>
      <c r="C18" s="7">
        <v>6</v>
      </c>
      <c r="D18" s="9">
        <v>5</v>
      </c>
      <c r="E18" s="7">
        <v>1</v>
      </c>
      <c r="F18" s="9">
        <v>6</v>
      </c>
      <c r="G18" s="7">
        <v>3</v>
      </c>
      <c r="H18" s="9">
        <v>1</v>
      </c>
      <c r="I18" s="7">
        <v>1</v>
      </c>
      <c r="J18" s="9"/>
      <c r="K18" s="7"/>
      <c r="L18" s="9"/>
      <c r="M18" s="7"/>
      <c r="N18" s="9">
        <f t="shared" si="0"/>
        <v>20</v>
      </c>
      <c r="O18" s="7">
        <f t="shared" si="1"/>
        <v>11</v>
      </c>
      <c r="P18" s="12">
        <f t="shared" si="2"/>
        <v>4</v>
      </c>
      <c r="Q18" s="13">
        <f t="shared" si="3"/>
        <v>4.090909090909091</v>
      </c>
      <c r="R18" s="14">
        <f t="shared" si="4"/>
        <v>0.09090909090909083</v>
      </c>
    </row>
    <row r="19" spans="1:18" ht="25.5" customHeight="1">
      <c r="A19" s="11" t="s">
        <v>77</v>
      </c>
      <c r="B19" s="9">
        <v>16</v>
      </c>
      <c r="C19" s="7">
        <v>9</v>
      </c>
      <c r="D19" s="9">
        <v>3</v>
      </c>
      <c r="E19" s="7">
        <v>1</v>
      </c>
      <c r="F19" s="9"/>
      <c r="G19" s="7"/>
      <c r="H19" s="9">
        <v>1</v>
      </c>
      <c r="I19" s="7">
        <v>1</v>
      </c>
      <c r="J19" s="9"/>
      <c r="K19" s="7"/>
      <c r="L19" s="9"/>
      <c r="M19" s="7"/>
      <c r="N19" s="9">
        <f t="shared" si="0"/>
        <v>20</v>
      </c>
      <c r="O19" s="7">
        <f t="shared" si="1"/>
        <v>11</v>
      </c>
      <c r="P19" s="12">
        <f t="shared" si="2"/>
        <v>4.7</v>
      </c>
      <c r="Q19" s="13">
        <f t="shared" si="3"/>
        <v>4.636363636363637</v>
      </c>
      <c r="R19" s="14">
        <f t="shared" si="4"/>
        <v>-0.06363636363636349</v>
      </c>
    </row>
    <row r="20" spans="1:18" ht="34.5" customHeight="1">
      <c r="A20" s="37" t="s">
        <v>78</v>
      </c>
      <c r="B20" s="15">
        <v>18</v>
      </c>
      <c r="C20" s="16">
        <v>10</v>
      </c>
      <c r="D20" s="15">
        <v>2</v>
      </c>
      <c r="E20" s="16">
        <v>1</v>
      </c>
      <c r="F20" s="15"/>
      <c r="G20" s="16"/>
      <c r="H20" s="15"/>
      <c r="I20" s="16"/>
      <c r="J20" s="15"/>
      <c r="K20" s="16"/>
      <c r="L20" s="15"/>
      <c r="M20" s="16"/>
      <c r="N20" s="15">
        <f t="shared" si="0"/>
        <v>20</v>
      </c>
      <c r="O20" s="16">
        <f t="shared" si="1"/>
        <v>11</v>
      </c>
      <c r="P20" s="17">
        <f>SUM(B20*5+D20*4+F20*3+H20*2+J20*1)/N20</f>
        <v>4.9</v>
      </c>
      <c r="Q20" s="13">
        <f t="shared" si="3"/>
        <v>4.909090909090909</v>
      </c>
      <c r="R20" s="14">
        <f t="shared" si="4"/>
        <v>0.009090909090908816</v>
      </c>
    </row>
    <row r="21" spans="1:18" ht="27" customHeight="1">
      <c r="A21" s="11" t="s">
        <v>28</v>
      </c>
      <c r="B21" s="15">
        <v>17</v>
      </c>
      <c r="C21" s="16">
        <v>10</v>
      </c>
      <c r="D21" s="15">
        <v>1</v>
      </c>
      <c r="E21" s="16">
        <v>0</v>
      </c>
      <c r="F21" s="15">
        <v>2</v>
      </c>
      <c r="G21" s="16">
        <v>1</v>
      </c>
      <c r="H21" s="15"/>
      <c r="I21" s="16"/>
      <c r="J21" s="15"/>
      <c r="K21" s="16"/>
      <c r="L21" s="15"/>
      <c r="M21" s="16"/>
      <c r="N21" s="15">
        <f t="shared" si="0"/>
        <v>20</v>
      </c>
      <c r="O21" s="16">
        <f t="shared" si="1"/>
        <v>11</v>
      </c>
      <c r="P21" s="17">
        <f>SUM(B21*5+D21*4+F21*3+H21*2+J21*1)/N21</f>
        <v>4.75</v>
      </c>
      <c r="Q21" s="13">
        <f t="shared" si="3"/>
        <v>4.818181818181818</v>
      </c>
      <c r="R21" s="14">
        <f t="shared" si="4"/>
        <v>0.06818181818181834</v>
      </c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I22" sqref="I22"/>
    </sheetView>
  </sheetViews>
  <sheetFormatPr defaultColWidth="9.140625" defaultRowHeight="12.75"/>
  <cols>
    <col min="1" max="1" width="26.421875" style="1" customWidth="1"/>
    <col min="2" max="2" width="6.28125" style="1" customWidth="1"/>
    <col min="3" max="3" width="6.7109375" style="1" customWidth="1"/>
    <col min="4" max="4" width="6.8515625" style="1" customWidth="1"/>
    <col min="5" max="5" width="6.140625" style="1" customWidth="1"/>
    <col min="6" max="7" width="6.7109375" style="1" customWidth="1"/>
    <col min="8" max="8" width="6.140625" style="1" customWidth="1"/>
    <col min="9" max="9" width="6.28125" style="1" customWidth="1"/>
    <col min="10" max="10" width="8.140625" style="1" customWidth="1"/>
    <col min="11" max="11" width="7.28125" style="1" customWidth="1"/>
    <col min="12" max="12" width="6.421875" style="1" customWidth="1"/>
    <col min="13" max="13" width="6.00390625" style="1" customWidth="1"/>
    <col min="14" max="14" width="8.0039062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79</v>
      </c>
    </row>
    <row r="3" spans="1:6" s="4" customFormat="1" ht="21" customHeight="1">
      <c r="A3" s="38" t="s">
        <v>57</v>
      </c>
      <c r="B3" s="38"/>
      <c r="C3" s="38"/>
      <c r="D3" s="38"/>
      <c r="E3" s="38"/>
      <c r="F3" s="38"/>
    </row>
    <row r="4" spans="1:16" ht="17.25" customHeight="1">
      <c r="A4" s="33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62</v>
      </c>
      <c r="M4" s="7"/>
      <c r="N4" s="9" t="s">
        <v>47</v>
      </c>
      <c r="O4" s="9"/>
      <c r="P4" s="9" t="s">
        <v>5</v>
      </c>
    </row>
    <row r="5" spans="1:16" ht="22.5" customHeight="1">
      <c r="A5" s="33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3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4" t="s">
        <v>48</v>
      </c>
      <c r="B7" s="9">
        <f>МАТЕМ_!B7+МАК_Ј_!B7+БИОЛ_!B7+ГЕОГР_!B7+ИСТОР_!B7+'_ Т О'!B7+'О П Н'!B7+ИНФОРМ_!B7+АНГЛ_Ј_!B7+ЛИКОВНО!B7+МУЗИЧКО!B7+'ДЕВЕТТО ОДДЕЛЕНИЕ'!B7</f>
        <v>774</v>
      </c>
      <c r="C7" s="9">
        <f>МАТЕМ_!C7+МАК_Ј_!C7+БИОЛ_!C7+ГЕОГР_!C7+ИСТОР_!C7+'_ Т О'!C7+'О П Н'!C7+ИНФОРМ_!C7+АНГЛ_Ј_!C7+ЛИКОВНО!C7+МУЗИЧКО!C7+'ДЕВЕТТО ОДДЕЛЕНИЕ'!C7</f>
        <v>483</v>
      </c>
      <c r="D7" s="9">
        <f>МАТЕМ_!D7+МАК_Ј_!D7+БИОЛ_!D7+ГЕОГР_!D7+ИСТОР_!D7+'_ Т О'!D7+'О П Н'!D7+ИНФОРМ_!D7+АНГЛ_Ј_!D7+ЛИКОВНО!D7+МУЗИЧКО!D7+'ДЕВЕТТО ОДДЕЛЕНИЕ'!D7</f>
        <v>232</v>
      </c>
      <c r="E7" s="9">
        <f>МАТЕМ_!E7+МАК_Ј_!E7+БИОЛ_!E7+ГЕОГР_!E7+ИСТОР_!E7+'_ Т О'!E7+'О П Н'!E7+ИНФОРМ_!E7+АНГЛ_Ј_!E7+ЛИКОВНО!E7+МУЗИЧКО!E7+'ДЕВЕТТО ОДДЕЛЕНИЕ'!E7</f>
        <v>113</v>
      </c>
      <c r="F7" s="9">
        <f>МАТЕМ_!F7+МАК_Ј_!F7+БИОЛ_!F7+ГЕОГР_!F7+ИСТОР_!F7+'_ Т О'!F7+'О П Н'!F7+ИНФОРМ_!F7+АНГЛ_Ј_!F7+ЛИКОВНО!F7+МУЗИЧКО!F7+'ДЕВЕТТО ОДДЕЛЕНИЕ'!F7</f>
        <v>212</v>
      </c>
      <c r="G7" s="9">
        <f>МАТЕМ_!G7+МАК_Ј_!G7+БИОЛ_!G7+ГЕОГР_!G7+ИСТОР_!G7+'_ Т О'!G7+'О П Н'!G7+ИНФОРМ_!G7+АНГЛ_Ј_!G7+ЛИКОВНО!G7+МУЗИЧКО!G7+'ДЕВЕТТО ОДДЕЛЕНИЕ'!G7</f>
        <v>104</v>
      </c>
      <c r="H7" s="9">
        <f>МАТЕМ_!H7+МАК_Ј_!H7+БИОЛ_!H7+ГЕОГР_!H7+ИСТОР_!H7+'_ Т О'!H7+'О П Н'!H7+ИНФОРМ_!H7+АНГЛ_Ј_!H7+ЛИКОВНО!H7+МУЗИЧКО!H7+'ДЕВЕТТО ОДДЕЛЕНИЕ'!H7</f>
        <v>169</v>
      </c>
      <c r="I7" s="9">
        <f>МАТЕМ_!I7+МАК_Ј_!I7+БИОЛ_!I7+ГЕОГР_!I7+ИСТОР_!I7+'_ Т О'!I7+'О П Н'!I7+ИНФОРМ_!I7+АНГЛ_Ј_!I7+ЛИКОВНО!I7+МУЗИЧКО!I7+'ДЕВЕТТО ОДДЕЛЕНИЕ'!I7</f>
        <v>70</v>
      </c>
      <c r="J7" s="9">
        <f>МАТЕМ_!J7+МАК_Ј_!J7+БИОЛ_!J7+ГЕОГР_!J7+ИСТОР_!J7+'_ Т О'!J7+'О П Н'!J7+ИНФОРМ_!J7+АНГЛ_Ј_!J7+ЛИКОВНО!J7+МУЗИЧКО!J7+'ДЕВЕТТО ОДДЕЛЕНИЕ'!J7</f>
        <v>52</v>
      </c>
      <c r="K7" s="9">
        <f>МАТЕМ_!K7+МАК_Ј_!K7+БИОЛ_!K7+ГЕОГР_!K7+ИСТОР_!K7+'_ Т О'!K7+'О П Н'!K7+ИНФОРМ_!K7+АНГЛ_Ј_!K7+ЛИКОВНО!K7+МУЗИЧКО!K7+'ДЕВЕТТО ОДДЕЛЕНИЕ'!K7</f>
        <v>11</v>
      </c>
      <c r="L7" s="9">
        <f>МАТЕМ_!L7+МАК_Ј_!L7+БИОЛ_!L7+ГЕОГР_!L7+ИСТОР_!L7+'_ Т О'!L7+'О П Н'!L7+ИНФОРМ_!L7+АНГЛ_Ј_!L7+ЛИКОВНО!L7+МУЗИЧКО!L7+'ДЕВЕТТО ОДДЕЛЕНИЕ'!L7</f>
        <v>0</v>
      </c>
      <c r="M7" s="9">
        <f>МАТЕМ_!M7+МАК_Ј_!M7+БИОЛ_!M7+ГЕОГР_!M7+ИСТОР_!M7+'_ Т О'!M7+'О П Н'!M7+ИНФОРМ_!M7+АНГЛ_Ј_!M7+ЛИКОВНО!M7+МУЗИЧКО!M7+'ДЕВЕТТО ОДДЕЛЕНИЕ'!M7</f>
        <v>0</v>
      </c>
      <c r="N7" s="9">
        <f aca="true" t="shared" si="0" ref="N7:N15">B7+D7+F7+H7+J15+L7</f>
        <v>1387</v>
      </c>
      <c r="O7" s="7">
        <f aca="true" t="shared" si="1" ref="O7:O16">C7+E7+G7+I7+K7+M7</f>
        <v>781</v>
      </c>
      <c r="P7" s="9">
        <f aca="true" t="shared" si="2" ref="P7:P15">SUM(B7*5+D7*4+F7*3+H7*2+J15*1)/N7</f>
        <v>4.161499639509733</v>
      </c>
    </row>
    <row r="8" spans="1:16" ht="34.5" customHeight="1">
      <c r="A8" s="34" t="s">
        <v>49</v>
      </c>
      <c r="B8" s="9">
        <f>МАТЕМ_!B8+МАК_Ј_!B8+БИОЛ_!B8+ГЕОГР_!B8+ИСТОР_!B8+'_ Т О'!B8+'О П Н'!B8+ИНФОРМ_!B8+АНГЛ_Ј_!B8+ЛИКОВНО!B8+МУЗИЧКО!B8+'ДЕВЕТТО ОДДЕЛЕНИЕ'!B8</f>
        <v>900</v>
      </c>
      <c r="C8" s="9">
        <f>МАТЕМ_!C8+МАК_Ј_!C8+БИОЛ_!C8+ГЕОГР_!C8+ИСТОР_!C8+'_ Т О'!C8+'О П Н'!C8+ИНФОРМ_!C8+АНГЛ_Ј_!C8+ЛИКОВНО!C8+МУЗИЧКО!C8+'ДЕВЕТТО ОДДЕЛЕНИЕ'!C8</f>
        <v>506</v>
      </c>
      <c r="D8" s="9">
        <f>МАТЕМ_!D8+МАК_Ј_!D8+БИОЛ_!D8+ГЕОГР_!D8+ИСТОР_!D8+'_ Т О'!D8+'О П Н'!D8+ИНФОРМ_!D8+АНГЛ_Ј_!D8+ЛИКОВНО!D8+МУЗИЧКО!D8+'ДЕВЕТТО ОДДЕЛЕНИЕ'!D8</f>
        <v>254</v>
      </c>
      <c r="E8" s="9">
        <f>МАТЕМ_!E8+МАК_Ј_!E8+БИОЛ_!E8+ГЕОГР_!E8+ИСТОР_!E8+'_ Т О'!E8+'О П Н'!E8+ИНФОРМ_!E8+АНГЛ_Ј_!E8+ЛИКОВНО!E8+МУЗИЧКО!E8+'ДЕВЕТТО ОДДЕЛЕНИЕ'!E8</f>
        <v>121</v>
      </c>
      <c r="F8" s="9">
        <f>МАТЕМ_!F8+МАК_Ј_!F8+БИОЛ_!F8+ГЕОГР_!F8+ИСТОР_!F8+'_ Т О'!F8+'О П Н'!F8+ИНФОРМ_!F8+АНГЛ_Ј_!F8+ЛИКОВНО!F8+МУЗИЧКО!F8+'ДЕВЕТТО ОДДЕЛЕНИЕ'!F8</f>
        <v>142</v>
      </c>
      <c r="G8" s="9">
        <f>МАТЕМ_!G8+МАК_Ј_!G8+БИОЛ_!G8+ГЕОГР_!G8+ИСТОР_!G8+'_ Т О'!G8+'О П Н'!G8+ИНФОРМ_!G8+АНГЛ_Ј_!G8+ЛИКОВНО!G8+МУЗИЧКО!G8+'ДЕВЕТТО ОДДЕЛЕНИЕ'!G8</f>
        <v>54</v>
      </c>
      <c r="H8" s="9">
        <f>МАТЕМ_!H8+МАК_Ј_!H8+БИОЛ_!H8+ГЕОГР_!H8+ИСТОР_!H8+'_ Т О'!H8+'О П Н'!H8+ИНФОРМ_!H8+АНГЛ_Ј_!H8+ЛИКОВНО!H8+МУЗИЧКО!H8+'ДЕВЕТТО ОДДЕЛЕНИЕ'!H8</f>
        <v>65</v>
      </c>
      <c r="I8" s="9">
        <f>МАТЕМ_!I8+МАК_Ј_!I8+БИОЛ_!I8+ГЕОГР_!I8+ИСТОР_!I8+'_ Т О'!I8+'О П Н'!I8+ИНФОРМ_!I8+АНГЛ_Ј_!I8+ЛИКОВНО!I8+МУЗИЧКО!I8+'ДЕВЕТТО ОДДЕЛЕНИЕ'!I8</f>
        <v>12</v>
      </c>
      <c r="J8" s="9">
        <f>МАТЕМ_!J8+МАК_Ј_!J8+БИОЛ_!J8+ГЕОГР_!J8+ИСТОР_!J8+'_ Т О'!J8+'О П Н'!J8+ИНФОРМ_!J8+АНГЛ_Ј_!J8+ЛИКОВНО!J8+МУЗИЧКО!J8+'ДЕВЕТТО ОДДЕЛЕНИЕ'!J8</f>
        <v>0</v>
      </c>
      <c r="K8" s="9">
        <f>МАТЕМ_!K8+МАК_Ј_!K8+БИОЛ_!K8+ГЕОГР_!K8+ИСТОР_!K8+'_ Т О'!K8+'О П Н'!K8+ИНФОРМ_!K8+АНГЛ_Ј_!K8+ЛИКОВНО!K8+МУЗИЧКО!K8+'ДЕВЕТТО ОДДЕЛЕНИЕ'!K8</f>
        <v>0</v>
      </c>
      <c r="L8" s="9">
        <f>МАТЕМ_!L8+МАК_Ј_!L8+БИОЛ_!L8+ГЕОГР_!L8+ИСТОР_!L8+'_ Т О'!L8+'О П Н'!L8+ИНФОРМ_!L8+АНГЛ_Ј_!L8+ЛИКОВНО!L8+МУЗИЧКО!L8+'ДЕВЕТТО ОДДЕЛЕНИЕ'!L8</f>
        <v>0</v>
      </c>
      <c r="M8" s="9">
        <f>МАТЕМ_!M8+МАК_Ј_!M8+БИОЛ_!M8+ГЕОГР_!M8+ИСТОР_!M8+'_ Т О'!M8+'О П Н'!M8+ИНФОРМ_!M8+АНГЛ_Ј_!M8+ЛИКОВНО!M8+МУЗИЧКО!M8+'ДЕВЕТТО ОДДЕЛЕНИЕ'!M8</f>
        <v>0</v>
      </c>
      <c r="N8" s="9" t="e">
        <f t="shared" si="0"/>
        <v>#VALUE!</v>
      </c>
      <c r="O8" s="7">
        <f t="shared" si="1"/>
        <v>693</v>
      </c>
      <c r="P8" s="9" t="e">
        <f t="shared" si="2"/>
        <v>#VALUE!</v>
      </c>
    </row>
    <row r="9" spans="1:16" ht="33.75" customHeight="1">
      <c r="A9" s="34" t="s">
        <v>50</v>
      </c>
      <c r="B9" s="9">
        <f>МАТЕМ_!B9+МАК_Ј_!B9+БИОЛ_!B9+ГЕОГР_!B9+ИСТОР_!B9+'_ Т О'!B9+'О П Н'!B9+ИНФОРМ_!B9+АНГЛ_Ј_!B9+ЛИКОВНО!B9+МУЗИЧКО!B9+'ДЕВЕТТО ОДДЕЛЕНИЕ'!B9</f>
        <v>255</v>
      </c>
      <c r="C9" s="9">
        <f>МАТЕМ_!C9+МАК_Ј_!C9+БИОЛ_!C9+ГЕОГР_!C9+ИСТОР_!C9+'_ Т О'!C9+'О П Н'!C9+ИНФОРМ_!C9+АНГЛ_Ј_!C9+ЛИКОВНО!C9+МУЗИЧКО!C9+'ДЕВЕТТО ОДДЕЛЕНИЕ'!C9</f>
        <v>154</v>
      </c>
      <c r="D9" s="9">
        <f>МАТЕМ_!D9+МАК_Ј_!D9+БИОЛ_!D9+ГЕОГР_!D9+ИСТОР_!D9+'_ Т О'!D9+'О П Н'!D9+ИНФОРМ_!D9+АНГЛ_Ј_!D9+ЛИКОВНО!D9+МУЗИЧКО!D9+'ДЕВЕТТО ОДДЕЛЕНИЕ'!D9</f>
        <v>142</v>
      </c>
      <c r="E9" s="9">
        <f>МАТЕМ_!E9+МАК_Ј_!E9+БИОЛ_!E9+ГЕОГР_!E9+ИСТОР_!E9+'_ Т О'!E9+'О П Н'!E9+ИНФОРМ_!E9+АНГЛ_Ј_!E9+ЛИКОВНО!E9+МУЗИЧКО!E9+'ДЕВЕТТО ОДДЕЛЕНИЕ'!E9</f>
        <v>72</v>
      </c>
      <c r="F9" s="9">
        <f>МАТЕМ_!F9+МАК_Ј_!F9+БИОЛ_!F9+ГЕОГР_!F9+ИСТОР_!F9+'_ Т О'!F9+'О П Н'!F9+ИНФОРМ_!F9+АНГЛ_Ј_!F9+ЛИКОВНО!F9+МУЗИЧКО!F9+'ДЕВЕТТО ОДДЕЛЕНИЕ'!F9</f>
        <v>126</v>
      </c>
      <c r="G9" s="9">
        <f>МАТЕМ_!G9+МАК_Ј_!G9+БИОЛ_!G9+ГЕОГР_!G9+ИСТОР_!G9+'_ Т О'!G9+'О П Н'!G9+ИНФОРМ_!G9+АНГЛ_Ј_!G9+ЛИКОВНО!G9+МУЗИЧКО!G9+'ДЕВЕТТО ОДДЕЛЕНИЕ'!G9</f>
        <v>60</v>
      </c>
      <c r="H9" s="9">
        <f>МАТЕМ_!H9+МАК_Ј_!H9+БИОЛ_!H9+ГЕОГР_!H9+ИСТОР_!H9+'_ Т О'!H9+'О П Н'!H9+ИНФОРМ_!H9+АНГЛ_Ј_!H9+ЛИКОВНО!H9+МУЗИЧКО!H9+'ДЕВЕТТО ОДДЕЛЕНИЕ'!H9</f>
        <v>90</v>
      </c>
      <c r="I9" s="9">
        <f>МАТЕМ_!I9+МАК_Ј_!I9+БИОЛ_!I9+ГЕОГР_!I9+ИСТОР_!I9+'_ Т О'!I9+'О П Н'!I9+ИНФОРМ_!I9+АНГЛ_Ј_!I9+ЛИКОВНО!I9+МУЗИЧКО!I9+'ДЕВЕТТО ОДДЕЛЕНИЕ'!I9</f>
        <v>37</v>
      </c>
      <c r="J9" s="9">
        <f>МАТЕМ_!J9+МАК_Ј_!J9+БИОЛ_!J9+ГЕОГР_!J9+ИСТОР_!J9+'_ Т О'!J9+'О П Н'!J9+ИНФОРМ_!J9+АНГЛ_Ј_!J9+ЛИКОВНО!J9+МУЗИЧКО!J9+'ДЕВЕТТО ОДДЕЛЕНИЕ'!J9</f>
        <v>23</v>
      </c>
      <c r="K9" s="9">
        <f>МАТЕМ_!K9+МАК_Ј_!K9+БИОЛ_!K9+ГЕОГР_!K9+ИСТОР_!K9+'_ Т О'!K9+'О П Н'!K9+ИНФОРМ_!K9+АНГЛ_Ј_!K9+ЛИКОВНО!K9+МУЗИЧКО!K9+'ДЕВЕТТО ОДДЕЛЕНИЕ'!K9</f>
        <v>3</v>
      </c>
      <c r="L9" s="9">
        <f>МАТЕМ_!L9+МАК_Ј_!L9+БИОЛ_!L9+ГЕОГР_!L9+ИСТОР_!L9+'_ Т О'!L9+'О П Н'!L9+ИНФОРМ_!L9+АНГЛ_Ј_!L9+ЛИКОВНО!L9+МУЗИЧКО!L9+'ДЕВЕТТО ОДДЕЛЕНИЕ'!L9</f>
        <v>0</v>
      </c>
      <c r="M9" s="9">
        <f>МАТЕМ_!M9+МАК_Ј_!M9+БИОЛ_!M9+ГЕОГР_!M9+ИСТОР_!M9+'_ Т О'!M9+'О П Н'!M9+ИНФОРМ_!M9+АНГЛ_Ј_!M9+ЛИКОВНО!M9+МУЗИЧКО!M9+'ДЕВЕТТО ОДДЕЛЕНИЕ'!M9</f>
        <v>0</v>
      </c>
      <c r="N9" s="9">
        <f t="shared" si="0"/>
        <v>613</v>
      </c>
      <c r="O9" s="7">
        <f t="shared" si="1"/>
        <v>326</v>
      </c>
      <c r="P9" s="9">
        <f t="shared" si="2"/>
        <v>3.9168026101141926</v>
      </c>
    </row>
    <row r="10" spans="1:16" ht="30.75" customHeight="1">
      <c r="A10" s="34" t="s">
        <v>51</v>
      </c>
      <c r="B10" s="9">
        <f>МАТЕМ_!B10+МАК_Ј_!B10+БИОЛ_!B10+ГЕОГР_!B10+ИСТОР_!B10+'_ Т О'!B10+'О П Н'!B10+ИНФОРМ_!B10+АНГЛ_Ј_!B10+ЛИКОВНО!B10+МУЗИЧКО!B10+'ДЕВЕТТО ОДДЕЛЕНИЕ'!B11</f>
        <v>158</v>
      </c>
      <c r="C10" s="9">
        <f>МАТЕМ_!C10+МАК_Ј_!C10+БИОЛ_!C10+ГЕОГР_!C10+ИСТОР_!C10+'_ Т О'!C10+'О П Н'!C10+ИНФОРМ_!C10+АНГЛ_Ј_!C10+ЛИКОВНО!C10+МУЗИЧКО!C10+'ДЕВЕТТО ОДДЕЛЕНИЕ'!C11</f>
        <v>56</v>
      </c>
      <c r="D10" s="9">
        <f>МАТЕМ_!D10+МАК_Ј_!D10+БИОЛ_!D10+ГЕОГР_!D10+ИСТОР_!D10+'_ Т О'!D10+'О П Н'!D10+ИНФОРМ_!D10+АНГЛ_Ј_!D10+ЛИКОВНО!D10+МУЗИЧКО!D10+'ДЕВЕТТО ОДДЕЛЕНИЕ'!D11</f>
        <v>65</v>
      </c>
      <c r="E10" s="9">
        <f>МАТЕМ_!E10+МАК_Ј_!E10+БИОЛ_!E10+ГЕОГР_!E10+ИСТОР_!E10+'_ Т О'!E10+'О П Н'!E10+ИНФОРМ_!E10+АНГЛ_Ј_!E10+ЛИКОВНО!E10+МУЗИЧКО!E10+'ДЕВЕТТО ОДДЕЛЕНИЕ'!E11</f>
        <v>26</v>
      </c>
      <c r="F10" s="9">
        <f>МАТЕМ_!F10+МАК_Ј_!F10+БИОЛ_!F10+ГЕОГР_!F10+ИСТОР_!F10+'_ Т О'!F10+'О П Н'!F10+ИНФОРМ_!F10+АНГЛ_Ј_!F10+ЛИКОВНО!F10+МУЗИЧКО!F10+'ДЕВЕТТО ОДДЕЛЕНИЕ'!F11</f>
        <v>56</v>
      </c>
      <c r="G10" s="9">
        <f>МАТЕМ_!G10+МАК_Ј_!G10+БИОЛ_!G10+ГЕОГР_!G10+ИСТОР_!G10+'_ Т О'!G10+'О П Н'!G10+ИНФОРМ_!G10+АНГЛ_Ј_!G10+ЛИКОВНО!G10+МУЗИЧКО!G10+'ДЕВЕТТО ОДДЕЛЕНИЕ'!G11</f>
        <v>18</v>
      </c>
      <c r="H10" s="9">
        <f>МАТЕМ_!H10+МАК_Ј_!H10+БИОЛ_!H10+ГЕОГР_!H10+ИСТОР_!H10+'_ Т О'!H10+'О П Н'!H10+ИНФОРМ_!H10+АНГЛ_Ј_!H10+ЛИКОВНО!H10+МУЗИЧКО!H10+'ДЕВЕТТО ОДДЕЛЕНИЕ'!H11</f>
        <v>143</v>
      </c>
      <c r="I10" s="9">
        <f>МАТЕМ_!I10+МАК_Ј_!I10+БИОЛ_!I10+ГЕОГР_!I10+ИСТОР_!I10+'_ Т О'!I10+'О П Н'!I10+ИНФОРМ_!I10+АНГЛ_Ј_!I10+ЛИКОВНО!I10+МУЗИЧКО!I10+'ДЕВЕТТО ОДДЕЛЕНИЕ'!I11</f>
        <v>76</v>
      </c>
      <c r="J10" s="9">
        <f>МАТЕМ_!J10+МАК_Ј_!J10+БИОЛ_!J10+ГЕОГР_!J10+ИСТОР_!J10+'_ Т О'!J10+'О П Н'!J10+ИНФОРМ_!J10+АНГЛ_Ј_!J10+ЛИКОВНО!J10+МУЗИЧКО!J10+'ДЕВЕТТО ОДДЕЛЕНИЕ'!J11</f>
        <v>102</v>
      </c>
      <c r="K10" s="9">
        <f>МАТЕМ_!K10+МАК_Ј_!K10+БИОЛ_!K10+ГЕОГР_!K10+ИСТОР_!K10+'_ Т О'!K10+'О П Н'!K10+ИНФОРМ_!K10+АНГЛ_Ј_!K10+ЛИКОВНО!K10+МУЗИЧКО!K10+'ДЕВЕТТО ОДДЕЛЕНИЕ'!K11</f>
        <v>17</v>
      </c>
      <c r="L10" s="9">
        <f>МАТЕМ_!L10+МАК_Ј_!L10+БИОЛ_!L10+ГЕОГР_!L10+ИСТОР_!L10+'_ Т О'!L10+'О П Н'!L10+ИНФОРМ_!L10+АНГЛ_Ј_!L10+ЛИКОВНО!L10+МУЗИЧКО!L10+'ДЕВЕТТО ОДДЕЛЕНИЕ'!L11</f>
        <v>0</v>
      </c>
      <c r="M10" s="9">
        <f>МАТЕМ_!M10+МАК_Ј_!M10+БИОЛ_!M10+ГЕОГР_!M10+ИСТОР_!M10+'_ Т О'!M10+'О П Н'!M10+ИНФОРМ_!M10+АНГЛ_Ј_!M10+ЛИКОВНО!M10+МУЗИЧКО!M10+'ДЕВЕТТО ОДДЕЛЕНИЕ'!M11</f>
        <v>0</v>
      </c>
      <c r="N10" s="9">
        <f t="shared" si="0"/>
        <v>422</v>
      </c>
      <c r="O10" s="7">
        <f t="shared" si="1"/>
        <v>193</v>
      </c>
      <c r="P10" s="9">
        <f t="shared" si="2"/>
        <v>3.5639810426540284</v>
      </c>
    </row>
    <row r="11" spans="1:16" ht="30.75" customHeight="1">
      <c r="A11" s="34" t="s">
        <v>60</v>
      </c>
      <c r="B11" s="9">
        <f>МАТЕМ_!B11+МАК_Ј_!B11+БИОЛ_!B11+ГЕОГР_!B11+ИСТОР_!B11+'_ Т О'!B11+'О П Н'!B11+ИНФОРМ_!B11+АНГЛ_Ј_!B11+ЛИКОВНО!B11+МУЗИЧКО!B11+'ДЕВЕТТО ОДДЕЛЕНИЕ'!B12</f>
        <v>153</v>
      </c>
      <c r="C11" s="9">
        <f>МАТЕМ_!C11+МАК_Ј_!C11+БИОЛ_!C11+ГЕОГР_!C11+ИСТОР_!C11+'_ Т О'!C11+'О П Н'!C11+ИНФОРМ_!C11+АНГЛ_Ј_!C11+ЛИКОВНО!C11+МУЗИЧКО!C11+'ДЕВЕТТО ОДДЕЛЕНИЕ'!C12</f>
        <v>110</v>
      </c>
      <c r="D11" s="9">
        <f>МАТЕМ_!D11+МАК_Ј_!D11+БИОЛ_!D11+ГЕОГР_!D11+ИСТОР_!D11+'_ Т О'!D11+'О П Н'!D11+ИНФОРМ_!D11+АНГЛ_Ј_!D11+ЛИКОВНО!D11+МУЗИЧКО!D11+'ДЕВЕТТО ОДДЕЛЕНИЕ'!D12</f>
        <v>91</v>
      </c>
      <c r="E11" s="9">
        <f>МАТЕМ_!E11+МАК_Ј_!E11+БИОЛ_!E11+ГЕОГР_!E11+ИСТОР_!E11+'_ Т О'!E11+'О П Н'!E11+ИНФОРМ_!E11+АНГЛ_Ј_!E11+ЛИКОВНО!E11+МУЗИЧКО!E11+'ДЕВЕТТО ОДДЕЛЕНИЕ'!E12</f>
        <v>43</v>
      </c>
      <c r="F11" s="9">
        <f>МАТЕМ_!F11+МАК_Ј_!F11+БИОЛ_!F11+ГЕОГР_!F11+ИСТОР_!F11+'_ Т О'!F11+'О П Н'!F11+ИНФОРМ_!F11+АНГЛ_Ј_!F11+ЛИКОВНО!F11+МУЗИЧКО!F11+'ДЕВЕТТО ОДДЕЛЕНИЕ'!F12</f>
        <v>124</v>
      </c>
      <c r="G11" s="9">
        <f>МАТЕМ_!G11+МАК_Ј_!G11+БИОЛ_!G11+ГЕОГР_!G11+ИСТОР_!G11+'_ Т О'!G11+'О П Н'!G11+ИНФОРМ_!G11+АНГЛ_Ј_!G11+ЛИКОВНО!G11+МУЗИЧКО!G11+'ДЕВЕТТО ОДДЕЛЕНИЕ'!G12</f>
        <v>40</v>
      </c>
      <c r="H11" s="9">
        <f>МАТЕМ_!H11+МАК_Ј_!H11+БИОЛ_!H11+ГЕОГР_!H11+ИСТОР_!H11+'_ Т О'!H11+'О П Н'!H11+ИНФОРМ_!H11+АНГЛ_Ј_!H11+ЛИКОВНО!H11+МУЗИЧКО!H11+'ДЕВЕТТО ОДДЕЛЕНИЕ'!H12</f>
        <v>136</v>
      </c>
      <c r="I11" s="9">
        <f>МАТЕМ_!I11+МАК_Ј_!I11+БИОЛ_!I11+ГЕОГР_!I11+ИСТОР_!I11+'_ Т О'!I11+'О П Н'!I11+ИНФОРМ_!I11+АНГЛ_Ј_!I11+ЛИКОВНО!I11+МУЗИЧКО!I11+'ДЕВЕТТО ОДДЕЛЕНИЕ'!I12</f>
        <v>57</v>
      </c>
      <c r="J11" s="9">
        <f>МАТЕМ_!J11+МАК_Ј_!J11+БИОЛ_!J11+ГЕОГР_!J11+ИСТОР_!J11+'_ Т О'!J11+'О П Н'!J11+ИНФОРМ_!J11+АНГЛ_Ј_!J11+ЛИКОВНО!J11+МУЗИЧКО!J11+'ДЕВЕТТО ОДДЕЛЕНИЕ'!J12</f>
        <v>81</v>
      </c>
      <c r="K11" s="9">
        <f>МАТЕМ_!K11+МАК_Ј_!K11+БИОЛ_!K11+ГЕОГР_!K11+ИСТОР_!K11+'_ Т О'!K11+'О П Н'!K11+ИНФОРМ_!K11+АНГЛ_Ј_!K11+ЛИКОВНО!K11+МУЗИЧКО!K11+'ДЕВЕТТО ОДДЕЛЕНИЕ'!K12</f>
        <v>28</v>
      </c>
      <c r="L11" s="9">
        <f>МАТЕМ_!L11+МАК_Ј_!L11+БИОЛ_!L11+ГЕОГР_!L11+ИСТОР_!L11+'_ Т О'!L11+'О П Н'!L11+ИНФОРМ_!L11+АНГЛ_Ј_!L11+ЛИКОВНО!L11+МУЗИЧКО!L11+'ДЕВЕТТО ОДДЕЛЕНИЕ'!L12</f>
        <v>0</v>
      </c>
      <c r="M11" s="9">
        <f>МАТЕМ_!M11+МАК_Ј_!M11+БИОЛ_!M11+ГЕОГР_!M11+ИСТОР_!M11+'_ Т О'!M11+'О П Н'!M11+ИНФОРМ_!M11+АНГЛ_Ј_!M11+ЛИКОВНО!M11+МУЗИЧКО!M11+'ДЕВЕТТО ОДДЕЛЕНИЕ'!M12</f>
        <v>0</v>
      </c>
      <c r="N11" s="9">
        <f t="shared" si="0"/>
        <v>504</v>
      </c>
      <c r="O11" s="7">
        <f t="shared" si="1"/>
        <v>278</v>
      </c>
      <c r="P11" s="9">
        <f t="shared" si="2"/>
        <v>3.517857142857143</v>
      </c>
    </row>
    <row r="12" spans="1:16" ht="32.25" customHeight="1">
      <c r="A12" s="34" t="s">
        <v>53</v>
      </c>
      <c r="B12" s="9">
        <f>МАТЕМ_!B12+МАК_Ј_!B12+БИОЛ_!B12+ГЕОГР_!B12+ИСТОР_!B12+'_ Т О'!B12+'О П Н'!B12+ИНФОРМ_!B12+АНГЛ_Ј_!B12+ЛИКОВНО!B12+МУЗИЧКО!B12+'ДЕВЕТТО ОДДЕЛЕНИЕ'!B13</f>
        <v>86</v>
      </c>
      <c r="C12" s="9">
        <f>МАТЕМ_!C12+МАК_Ј_!C12+БИОЛ_!C12+ГЕОГР_!C12+ИСТОР_!C12+'_ Т О'!C12+'О П Н'!C12+ИНФОРМ_!C12+АНГЛ_Ј_!C12+ЛИКОВНО!C12+МУЗИЧКО!C12+'ДЕВЕТТО ОДДЕЛЕНИЕ'!C13</f>
        <v>63</v>
      </c>
      <c r="D12" s="9">
        <f>МАТЕМ_!D12+МАК_Ј_!D12+БИОЛ_!D12+ГЕОГР_!D12+ИСТОР_!D12+'_ Т О'!D12+'О П Н'!D12+ИНФОРМ_!D12+АНГЛ_Ј_!D12+ЛИКОВНО!D12+МУЗИЧКО!D12+'ДЕВЕТТО ОДДЕЛЕНИЕ'!D13</f>
        <v>85</v>
      </c>
      <c r="E12" s="9">
        <f>МАТЕМ_!E12+МАК_Ј_!E12+БИОЛ_!E12+ГЕОГР_!E12+ИСТОР_!E12+'_ Т О'!E12+'О П Н'!E12+ИНФОРМ_!E12+АНГЛ_Ј_!E12+ЛИКОВНО!E12+МУЗИЧКО!E12+'ДЕВЕТТО ОДДЕЛЕНИЕ'!E13</f>
        <v>55</v>
      </c>
      <c r="F12" s="9">
        <f>МАТЕМ_!F12+МАК_Ј_!F12+БИОЛ_!F12+ГЕОГР_!F12+ИСТОР_!F12+'_ Т О'!F12+'О П Н'!F12+ИНФОРМ_!F12+АНГЛ_Ј_!F12+ЛИКОВНО!F12+МУЗИЧКО!F12+'ДЕВЕТТО ОДДЕЛЕНИЕ'!F13</f>
        <v>79</v>
      </c>
      <c r="G12" s="9">
        <f>МАТЕМ_!G12+МАК_Ј_!G12+БИОЛ_!G12+ГЕОГР_!G12+ИСТОР_!G12+'_ Т О'!G12+'О П Н'!G12+ИНФОРМ_!G12+АНГЛ_Ј_!G12+ЛИКОВНО!G12+МУЗИЧКО!G12+'ДЕВЕТТО ОДДЕЛЕНИЕ'!G13</f>
        <v>44</v>
      </c>
      <c r="H12" s="9">
        <f>МАТЕМ_!H12+МАК_Ј_!H12+БИОЛ_!H12+ГЕОГР_!H12+ИСТОР_!H12+'_ Т О'!H12+'О П Н'!H12+ИНФОРМ_!H12+АНГЛ_Ј_!H12+ЛИКОВНО!H12+МУЗИЧКО!H12+'ДЕВЕТТО ОДДЕЛЕНИЕ'!H13</f>
        <v>111</v>
      </c>
      <c r="I12" s="9">
        <f>МАТЕМ_!I12+МАК_Ј_!I12+БИОЛ_!I12+ГЕОГР_!I12+ИСТОР_!I12+'_ Т О'!I12+'О П Н'!I12+ИНФОРМ_!I12+АНГЛ_Ј_!I12+ЛИКОВНО!I12+МУЗИЧКО!I12+'ДЕВЕТТО ОДДЕЛЕНИЕ'!I13</f>
        <v>37</v>
      </c>
      <c r="J12" s="9">
        <f>МАТЕМ_!J12+МАК_Ј_!J12+БИОЛ_!J12+ГЕОГР_!J12+ИСТОР_!J12+'_ Т О'!J12+'О П Н'!J12+ИНФОРМ_!J12+АНГЛ_Ј_!J12+ЛИКОВНО!J12+МУЗИЧКО!J12+'ДЕВЕТТО ОДДЕЛЕНИЕ'!J13</f>
        <v>44</v>
      </c>
      <c r="K12" s="9">
        <f>МАТЕМ_!K12+МАК_Ј_!K12+БИОЛ_!K12+ГЕОГР_!K12+ИСТОР_!K12+'_ Т О'!K12+'О П Н'!K12+ИНФОРМ_!K12+АНГЛ_Ј_!K12+ЛИКОВНО!K12+МУЗИЧКО!K12+'ДЕВЕТТО ОДДЕЛЕНИЕ'!K13</f>
        <v>8</v>
      </c>
      <c r="L12" s="9">
        <f>МАТЕМ_!L12+МАК_Ј_!L12+БИОЛ_!L12+ГЕОГР_!L12+ИСТОР_!L12+'_ Т О'!L12+'О П Н'!L12+ИНФОРМ_!L12+АНГЛ_Ј_!L12+ЛИКОВНО!L12+МУЗИЧКО!L12+'ДЕВЕТТО ОДДЕЛЕНИЕ'!L13</f>
        <v>0</v>
      </c>
      <c r="M12" s="9">
        <f>МАТЕМ_!M12+МАК_Ј_!M12+БИОЛ_!M12+ГЕОГР_!M12+ИСТОР_!M12+'_ Т О'!M12+'О П Н'!M12+ИНФОРМ_!M12+АНГЛ_Ј_!M12+ЛИКОВНО!M12+МУЗИЧКО!M12+'ДЕВЕТТО ОДДЕЛЕНИЕ'!M13</f>
        <v>0</v>
      </c>
      <c r="N12" s="9">
        <f t="shared" si="0"/>
        <v>361</v>
      </c>
      <c r="O12" s="7">
        <f t="shared" si="1"/>
        <v>207</v>
      </c>
      <c r="P12" s="9">
        <f t="shared" si="2"/>
        <v>3.404432132963989</v>
      </c>
    </row>
    <row r="13" spans="1:16" ht="32.25" customHeight="1">
      <c r="A13" s="34" t="s">
        <v>54</v>
      </c>
      <c r="B13" s="9" t="e">
        <f>МАТЕМ_!B13+МАК_Ј_!B13+БИОЛ_!B13+ГЕОГР_!B13+ИСТОР_!B13+'_ Т О'!B13+'О П Н'!B13+ИНФОРМ_!B13+АНГЛ_Ј_!B13+ЛИКОВНО!B13+МУЗИЧКО!B13+'ДЕВЕТТО ОДДЕЛЕНИЕ'!#REF!</f>
        <v>#VALUE!</v>
      </c>
      <c r="C13" s="9" t="e">
        <f>МАТЕМ_!C13+МАК_Ј_!C13+БИОЛ_!C13+ГЕОГР_!C13+ИСТОР_!C13+'_ Т О'!C13+'О П Н'!C13+ИНФОРМ_!C13+АНГЛ_Ј_!C13+ЛИКОВНО!C13+МУЗИЧКО!C13+'ДЕВЕТТО ОДДЕЛЕНИЕ'!#REF!</f>
        <v>#VALUE!</v>
      </c>
      <c r="D13" s="9" t="e">
        <f>МАТЕМ_!D13+МАК_Ј_!D13+БИОЛ_!D13+ГЕОГР_!D13+ИСТОР_!D13+'_ Т О'!D13+'О П Н'!D13+ИНФОРМ_!D13+АНГЛ_Ј_!D13+ЛИКОВНО!D13+МУЗИЧКО!D13+'ДЕВЕТТО ОДДЕЛЕНИЕ'!#REF!</f>
        <v>#VALUE!</v>
      </c>
      <c r="E13" s="9" t="e">
        <f>МАТЕМ_!E13+МАК_Ј_!E13+БИОЛ_!E13+ГЕОГР_!E13+ИСТОР_!E13+'_ Т О'!E13+'О П Н'!E13+ИНФОРМ_!E13+АНГЛ_Ј_!E13+ЛИКОВНО!E13+МУЗИЧКО!E13+'ДЕВЕТТО ОДДЕЛЕНИЕ'!#REF!</f>
        <v>#VALUE!</v>
      </c>
      <c r="F13" s="9" t="e">
        <f>МАТЕМ_!F13+МАК_Ј_!F13+БИОЛ_!F13+ГЕОГР_!F13+ИСТОР_!F13+'_ Т О'!F13+'О П Н'!F13+ИНФОРМ_!F13+АНГЛ_Ј_!F13+ЛИКОВНО!F13+МУЗИЧКО!F13+'ДЕВЕТТО ОДДЕЛЕНИЕ'!#REF!</f>
        <v>#VALUE!</v>
      </c>
      <c r="G13" s="9" t="e">
        <f>МАТЕМ_!G13+МАК_Ј_!G13+БИОЛ_!G13+ГЕОГР_!G13+ИСТОР_!G13+'_ Т О'!G13+'О П Н'!G13+ИНФОРМ_!G13+АНГЛ_Ј_!G13+ЛИКОВНО!G13+МУЗИЧКО!G13+'ДЕВЕТТО ОДДЕЛЕНИЕ'!#REF!</f>
        <v>#VALUE!</v>
      </c>
      <c r="H13" s="9" t="e">
        <f>МАТЕМ_!H13+МАК_Ј_!H13+БИОЛ_!H13+ГЕОГР_!H13+ИСТОР_!H13+'_ Т О'!H13+'О П Н'!H13+ИНФОРМ_!H13+АНГЛ_Ј_!H13+ЛИКОВНО!H13+МУЗИЧКО!H13+'ДЕВЕТТО ОДДЕЛЕНИЕ'!#REF!</f>
        <v>#VALUE!</v>
      </c>
      <c r="I13" s="9" t="e">
        <f>МАТЕМ_!I13+МАК_Ј_!I13+БИОЛ_!I13+ГЕОГР_!I13+ИСТОР_!I13+'_ Т О'!I13+'О П Н'!I13+ИНФОРМ_!I13+АНГЛ_Ј_!I13+ЛИКОВНО!I13+МУЗИЧКО!I13+'ДЕВЕТТО ОДДЕЛЕНИЕ'!#REF!</f>
        <v>#VALUE!</v>
      </c>
      <c r="J13" s="9" t="e">
        <f>МАТЕМ_!J13+МАК_Ј_!J13+БИОЛ_!J13+ГЕОГР_!J13+ИСТОР_!J13+'_ Т О'!J13+'О П Н'!J13+ИНФОРМ_!J13+АНГЛ_Ј_!J13+ЛИКОВНО!J13+МУЗИЧКО!J13+'ДЕВЕТТО ОДДЕЛЕНИЕ'!#REF!</f>
        <v>#VALUE!</v>
      </c>
      <c r="K13" s="9" t="e">
        <f>МАТЕМ_!K13+МАК_Ј_!K13+БИОЛ_!K13+ГЕОГР_!K13+ИСТОР_!K13+'_ Т О'!K13+'О П Н'!K13+ИНФОРМ_!K13+АНГЛ_Ј_!K13+ЛИКОВНО!K13+МУЗИЧКО!K13+'ДЕВЕТТО ОДДЕЛЕНИЕ'!#REF!</f>
        <v>#VALUE!</v>
      </c>
      <c r="L13" s="9" t="e">
        <f>МАТЕМ_!L13+МАК_Ј_!L13+БИОЛ_!L13+ГЕОГР_!L13+ИСТОР_!L13+'_ Т О'!L13+'О П Н'!L13+ИНФОРМ_!L13+АНГЛ_Ј_!L13+ЛИКОВНО!L13+МУЗИЧКО!L13+'ДЕВЕТТО ОДДЕЛЕНИЕ'!#REF!</f>
        <v>#VALUE!</v>
      </c>
      <c r="M13" s="9" t="e">
        <f>МАТЕМ_!M13+МАК_Ј_!M13+БИОЛ_!M13+ГЕОГР_!M13+ИСТОР_!M13+'_ Т О'!M13+'О П Н'!M13+ИНФОРМ_!M13+АНГЛ_Ј_!M13+ЛИКОВНО!M13+МУЗИЧКО!M13+'ДЕВЕТТО ОДДЕЛЕНИЕ'!#REF!</f>
        <v>#VALUE!</v>
      </c>
      <c r="N13" s="9" t="e">
        <f t="shared" si="0"/>
        <v>#VALUE!</v>
      </c>
      <c r="O13" s="7" t="e">
        <f t="shared" si="1"/>
        <v>#VALUE!</v>
      </c>
      <c r="P13" s="9" t="e">
        <f t="shared" si="2"/>
        <v>#VALUE!</v>
      </c>
    </row>
    <row r="14" spans="1:16" ht="32.25" customHeight="1">
      <c r="A14" s="34" t="s">
        <v>55</v>
      </c>
      <c r="B14" s="9">
        <f>МАТЕМ_!B14+МАК_Ј_!B14+БИОЛ_!B14+ГЕОГР_!B14+ИСТОР_!B14+'_ Т О'!B14+'О П Н'!B14+ИНФОРМ_!B14+АНГЛ_Ј_!B14+ЛИКОВНО!B14+МУЗИЧКО!B14+'ДЕВЕТТО ОДДЕЛЕНИЕ'!B20</f>
        <v>91</v>
      </c>
      <c r="C14" s="9">
        <f>МАТЕМ_!C14+МАК_Ј_!C14+БИОЛ_!C14+ГЕОГР_!C14+ИСТОР_!C14+'_ Т О'!C14+'О П Н'!C14+ИНФОРМ_!C14+АНГЛ_Ј_!C14+ЛИКОВНО!C14+МУЗИЧКО!C14+'ДЕВЕТТО ОДДЕЛЕНИЕ'!C20</f>
        <v>38</v>
      </c>
      <c r="D14" s="9">
        <f>МАТЕМ_!D14+МАК_Ј_!D14+БИОЛ_!D14+ГЕОГР_!D14+ИСТОР_!D14+'_ Т О'!D14+'О П Н'!D14+ИНФОРМ_!D14+АНГЛ_Ј_!D14+ЛИКОВНО!D14+МУЗИЧКО!D14+'ДЕВЕТТО ОДДЕЛЕНИЕ'!D20</f>
        <v>48</v>
      </c>
      <c r="E14" s="9">
        <f>МАТЕМ_!E14+МАК_Ј_!E14+БИОЛ_!E14+ГЕОГР_!E14+ИСТОР_!E14+'_ Т О'!E14+'О П Н'!E14+ИНФОРМ_!E14+АНГЛ_Ј_!E14+ЛИКОВНО!E14+МУЗИЧКО!E14+'ДЕВЕТТО ОДДЕЛЕНИЕ'!E20</f>
        <v>11</v>
      </c>
      <c r="F14" s="9">
        <f>МАТЕМ_!F14+МАК_Ј_!F14+БИОЛ_!F14+ГЕОГР_!F14+ИСТОР_!F14+'_ Т О'!F14+'О П Н'!F14+ИНФОРМ_!F14+АНГЛ_Ј_!F14+ЛИКОВНО!F14+МУЗИЧКО!F14+'ДЕВЕТТО ОДДЕЛЕНИЕ'!F20</f>
        <v>60</v>
      </c>
      <c r="G14" s="9">
        <f>МАТЕМ_!G14+МАК_Ј_!G14+БИОЛ_!G14+ГЕОГР_!G14+ИСТОР_!G14+'_ Т О'!G14+'О П Н'!G14+ИНФОРМ_!G14+АНГЛ_Ј_!G14+ЛИКОВНО!G14+МУЗИЧКО!G14+'ДЕВЕТТО ОДДЕЛЕНИЕ'!G20</f>
        <v>15</v>
      </c>
      <c r="H14" s="9">
        <f>МАТЕМ_!H14+МАК_Ј_!H14+БИОЛ_!H14+ГЕОГР_!H14+ИСТОР_!H14+'_ Т О'!H14+'О П Н'!H14+ИНФОРМ_!H14+АНГЛ_Ј_!H14+ЛИКОВНО!H14+МУЗИЧКО!H14+'ДЕВЕТТО ОДДЕЛЕНИЕ'!H20</f>
        <v>57</v>
      </c>
      <c r="I14" s="9">
        <f>МАТЕМ_!I14+МАК_Ј_!I14+БИОЛ_!I14+ГЕОГР_!I14+ИСТОР_!I14+'_ Т О'!I14+'О П Н'!I14+ИНФОРМ_!I14+АНГЛ_Ј_!I14+ЛИКОВНО!I14+МУЗИЧКО!I14+'ДЕВЕТТО ОДДЕЛЕНИЕ'!I20</f>
        <v>9</v>
      </c>
      <c r="J14" s="9">
        <f>МАТЕМ_!J14+МАК_Ј_!J14+БИОЛ_!J14+ГЕОГР_!J14+ИСТОР_!J14+'_ Т О'!J14+'О П Н'!J14+ИНФОРМ_!J14+АНГЛ_Ј_!J14+ЛИКОВНО!J14+МУЗИЧКО!J14+'ДЕВЕТТО ОДДЕЛЕНИЕ'!J20</f>
        <v>16</v>
      </c>
      <c r="K14" s="9">
        <f>МАТЕМ_!K14+МАК_Ј_!K14+БИОЛ_!K14+ГЕОГР_!K14+ИСТОР_!K14+'_ Т О'!K14+'О П Н'!K14+ИНФОРМ_!K14+АНГЛ_Ј_!K14+ЛИКОВНО!K14+МУЗИЧКО!K14+'ДЕВЕТТО ОДДЕЛЕНИЕ'!K20</f>
        <v>1</v>
      </c>
      <c r="L14" s="9">
        <f>МАТЕМ_!L14+МАК_Ј_!L14+БИОЛ_!L14+ГЕОГР_!L14+ИСТОР_!L14+'_ Т О'!L14+'О П Н'!L14+ИНФОРМ_!L14+АНГЛ_Ј_!L14+ЛИКОВНО!L14+МУЗИЧКО!L14+'ДЕВЕТТО ОДДЕЛЕНИЕ'!L20</f>
        <v>0</v>
      </c>
      <c r="M14" s="9">
        <f>МАТЕМ_!M14+МАК_Ј_!M14+БИОЛ_!M14+ГЕОГР_!M14+ИСТОР_!M14+'_ Т О'!M14+'О П Н'!M14+ИНФОРМ_!M14+АНГЛ_Ј_!M14+ЛИКОВНО!M14+МУЗИЧКО!M14+'ДЕВЕТТО ОДДЕЛЕНИЕ'!M20</f>
        <v>0</v>
      </c>
      <c r="N14" s="9">
        <f t="shared" si="0"/>
        <v>256</v>
      </c>
      <c r="O14" s="7">
        <f t="shared" si="1"/>
        <v>74</v>
      </c>
      <c r="P14" s="9">
        <f t="shared" si="2"/>
        <v>3.67578125</v>
      </c>
    </row>
    <row r="15" spans="1:16" ht="32.25" customHeight="1">
      <c r="A15" s="34" t="s">
        <v>56</v>
      </c>
      <c r="B15" s="9">
        <f>МАТЕМ_!B15+МАК_Ј_!B15+БИОЛ_!B15+ГЕОГР_!B15+ИСТОР_!B15+'_ Т О'!B15+'О П Н'!B15+ИНФОРМ_!B15+АНГЛ_Ј_!B15+ЛИКОВНО!B15+МУЗИЧКО!B15+'ДЕВЕТТО ОДДЕЛЕНИЕ'!B21</f>
        <v>77</v>
      </c>
      <c r="C15" s="9">
        <f>МАТЕМ_!C15+МАК_Ј_!C15+БИОЛ_!C15+ГЕОГР_!C15+ИСТОР_!C15+'_ Т О'!C15+'О П Н'!C15+ИНФОРМ_!C15+АНГЛ_Ј_!C15+ЛИКОВНО!C15+МУЗИЧКО!C15+'ДЕВЕТТО ОДДЕЛЕНИЕ'!C21</f>
        <v>40</v>
      </c>
      <c r="D15" s="9">
        <f>МАТЕМ_!D15+МАК_Ј_!D15+БИОЛ_!D15+ГЕОГР_!D15+ИСТОР_!D15+'_ Т О'!D15+'О П Н'!D15+ИНФОРМ_!D15+АНГЛ_Ј_!D15+ЛИКОВНО!D15+МУЗИЧКО!D15+'ДЕВЕТТО ОДДЕЛЕНИЕ'!D21</f>
        <v>36</v>
      </c>
      <c r="E15" s="9">
        <f>МАТЕМ_!E15+МАК_Ј_!E15+БИОЛ_!E15+ГЕОГР_!E15+ИСТОР_!E15+'_ Т О'!E15+'О П Н'!E15+ИНФОРМ_!E15+АНГЛ_Ј_!E15+ЛИКОВНО!E15+МУЗИЧКО!E15+'ДЕВЕТТО ОДДЕЛЕНИЕ'!E21</f>
        <v>20</v>
      </c>
      <c r="F15" s="9">
        <f>МАТЕМ_!F15+МАК_Ј_!F15+БИОЛ_!F15+ГЕОГР_!F15+ИСТОР_!F15+'_ Т О'!F15+'О П Н'!F15+ИНФОРМ_!F15+АНГЛ_Ј_!F15+ЛИКОВНО!F15+МУЗИЧКО!F15+'ДЕВЕТТО ОДДЕЛЕНИЕ'!F21</f>
        <v>30</v>
      </c>
      <c r="G15" s="9">
        <f>МАТЕМ_!G15+МАК_Ј_!G15+БИОЛ_!G15+ГЕОГР_!G15+ИСТОР_!G15+'_ Т О'!G15+'О П Н'!G15+ИНФОРМ_!G15+АНГЛ_Ј_!G15+ЛИКОВНО!G15+МУЗИЧКО!G15+'ДЕВЕТТО ОДДЕЛЕНИЕ'!G21</f>
        <v>7</v>
      </c>
      <c r="H15" s="9">
        <f>МАТЕМ_!H15+МАК_Ј_!H15+БИОЛ_!H15+ГЕОГР_!H15+ИСТОР_!H15+'_ Т О'!H15+'О П Н'!H15+ИНФОРМ_!H15+АНГЛ_Ј_!H15+ЛИКОВНО!H15+МУЗИЧКО!H15+'ДЕВЕТТО ОДДЕЛЕНИЕ'!H21</f>
        <v>3</v>
      </c>
      <c r="I15" s="9">
        <f>МАТЕМ_!I15+МАК_Ј_!I15+БИОЛ_!I15+ГЕОГР_!I15+ИСТОР_!I15+'_ Т О'!I15+'О П Н'!I15+ИНФОРМ_!I15+АНГЛ_Ј_!I15+ЛИКОВНО!I15+МУЗИЧКО!I15+'ДЕВЕТТО ОДДЕЛЕНИЕ'!I21</f>
        <v>0</v>
      </c>
      <c r="J15" s="9">
        <f>МАТЕМ_!J15+МАК_Ј_!J15+БИОЛ_!J15+ГЕОГР_!J15+ИСТОР_!J15+'_ Т О'!J15+'О П Н'!J15+ИНФОРМ_!J15+АНГЛ_Ј_!J15+ЛИКОВНО!J15+МУЗИЧКО!J15+'ДЕВЕТТО ОДДЕЛЕНИЕ'!J21</f>
        <v>0</v>
      </c>
      <c r="K15" s="9">
        <f>МАТЕМ_!K15+МАК_Ј_!K15+БИОЛ_!K15+ГЕОГР_!K15+ИСТОР_!K15+'_ Т О'!K15+'О П Н'!K15+ИНФОРМ_!K15+АНГЛ_Ј_!K15+ЛИКОВНО!K15+МУЗИЧКО!K15+'ДЕВЕТТО ОДДЕЛЕНИЕ'!K21</f>
        <v>0</v>
      </c>
      <c r="L15" s="9">
        <f>МАТЕМ_!L15+МАК_Ј_!L15+БИОЛ_!L15+ГЕОГР_!L15+ИСТОР_!L15+'_ Т О'!L15+'О П Н'!L15+ИНФОРМ_!L15+АНГЛ_Ј_!L15+ЛИКОВНО!L15+МУЗИЧКО!L15+'ДЕВЕТТО ОДДЕЛЕНИЕ'!L21</f>
        <v>0</v>
      </c>
      <c r="M15" s="9">
        <f>МАТЕМ_!M15+МАК_Ј_!M15+БИОЛ_!M15+ГЕОГР_!M15+ИСТОР_!M15+'_ Т О'!M15+'О П Н'!M15+ИНФОРМ_!M15+АНГЛ_Ј_!M15+ЛИКОВНО!M15+МУЗИЧКО!M15+'ДЕВЕТТО ОДДЕЛЕНИЕ'!M21</f>
        <v>0</v>
      </c>
      <c r="N15" s="9">
        <f t="shared" si="0"/>
        <v>146</v>
      </c>
      <c r="O15" s="7">
        <f t="shared" si="1"/>
        <v>67</v>
      </c>
      <c r="P15" s="9">
        <f t="shared" si="2"/>
        <v>4.280821917808219</v>
      </c>
    </row>
    <row r="16" spans="1:16" s="21" customFormat="1" ht="22.5" customHeight="1">
      <c r="A16" s="9" t="s">
        <v>57</v>
      </c>
      <c r="B16" s="9" t="e">
        <f aca="true" t="shared" si="3" ref="B16:I16">B7+B8+B9+B10+B11+B12+B13+B14+B15</f>
        <v>#VALUE!</v>
      </c>
      <c r="C16" s="7" t="e">
        <f t="shared" si="3"/>
        <v>#VALUE!</v>
      </c>
      <c r="D16" s="9" t="e">
        <f t="shared" si="3"/>
        <v>#VALUE!</v>
      </c>
      <c r="E16" s="7" t="e">
        <f t="shared" si="3"/>
        <v>#VALUE!</v>
      </c>
      <c r="F16" s="9" t="e">
        <f t="shared" si="3"/>
        <v>#VALUE!</v>
      </c>
      <c r="G16" s="7" t="e">
        <f t="shared" si="3"/>
        <v>#VALUE!</v>
      </c>
      <c r="H16" s="9" t="e">
        <f t="shared" si="3"/>
        <v>#VALUE!</v>
      </c>
      <c r="I16" s="7" t="e">
        <f t="shared" si="3"/>
        <v>#VALUE!</v>
      </c>
      <c r="J16" s="9" t="e">
        <f>J15+J8+J9+J10+J11+J12+J13+J14+J15</f>
        <v>#VALUE!</v>
      </c>
      <c r="K16" s="7" t="e">
        <f>SUM(K7:K15)</f>
        <v>#VALUE!</v>
      </c>
      <c r="L16" s="9" t="e">
        <f>L7+L8+L9+L10+L11+L12+L13+L14+L15</f>
        <v>#VALUE!</v>
      </c>
      <c r="M16" s="7" t="e">
        <f>M7+M8+M9+M10+M11+M12+M13+M14+M15</f>
        <v>#VALUE!</v>
      </c>
      <c r="N16" s="9" t="e">
        <f>SUM(N7:N15)</f>
        <v>#VALUE!</v>
      </c>
      <c r="O16" s="7" t="e">
        <f t="shared" si="1"/>
        <v>#VALUE!</v>
      </c>
      <c r="P16" s="9" t="e">
        <f>SUM(B16*5+D16*4+F16*3+H16*2+J16*1)/N16</f>
        <v>#VALUE!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30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22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  <c r="V5" s="22"/>
    </row>
    <row r="6" spans="1:22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  <c r="V6" s="22"/>
    </row>
    <row r="7" spans="1:22" ht="31.5" customHeight="1">
      <c r="A7" s="11" t="s">
        <v>17</v>
      </c>
      <c r="B7" s="9">
        <v>9</v>
      </c>
      <c r="C7" s="7">
        <v>5</v>
      </c>
      <c r="D7" s="9">
        <v>4</v>
      </c>
      <c r="E7" s="7">
        <v>2</v>
      </c>
      <c r="F7" s="9">
        <v>0</v>
      </c>
      <c r="G7" s="7">
        <v>0</v>
      </c>
      <c r="H7" s="9">
        <v>3</v>
      </c>
      <c r="I7" s="7">
        <v>1</v>
      </c>
      <c r="J7" s="9"/>
      <c r="K7" s="7"/>
      <c r="L7" s="9"/>
      <c r="M7" s="7"/>
      <c r="N7" s="9">
        <f aca="true" t="shared" si="0" ref="N7:N19">B7+D7+F7+H7+J7+L7</f>
        <v>16</v>
      </c>
      <c r="O7" s="7">
        <f aca="true" t="shared" si="1" ref="O7:O19">C7+E7+G7+I7+K7+M7</f>
        <v>8</v>
      </c>
      <c r="P7" s="12">
        <f aca="true" t="shared" si="2" ref="P7:P17">SUM(B7*5+D7*4+F7*3+H7*2+J7*1)/N7</f>
        <v>4.1875</v>
      </c>
      <c r="Q7" s="13">
        <f aca="true" t="shared" si="3" ref="Q7:Q19">SUM(C7*5+E7*4+G7*3+I7*2+K7*1)/O7</f>
        <v>4.375</v>
      </c>
      <c r="R7" s="14">
        <f aca="true" t="shared" si="4" ref="R7:R19">Q7-P7</f>
        <v>0.1875</v>
      </c>
      <c r="V7" s="22"/>
    </row>
    <row r="8" spans="1:22" ht="24" customHeight="1">
      <c r="A8" s="11" t="s">
        <v>18</v>
      </c>
      <c r="B8" s="9">
        <v>4</v>
      </c>
      <c r="C8" s="7">
        <v>2</v>
      </c>
      <c r="D8" s="9">
        <v>5</v>
      </c>
      <c r="E8" s="7">
        <v>3</v>
      </c>
      <c r="F8" s="9">
        <v>3</v>
      </c>
      <c r="G8" s="7">
        <v>2</v>
      </c>
      <c r="H8" s="9">
        <v>4</v>
      </c>
      <c r="I8" s="7">
        <v>1</v>
      </c>
      <c r="J8" s="9"/>
      <c r="K8" s="7"/>
      <c r="L8" s="9"/>
      <c r="M8" s="7"/>
      <c r="N8" s="9">
        <f t="shared" si="0"/>
        <v>16</v>
      </c>
      <c r="O8" s="7">
        <f t="shared" si="1"/>
        <v>8</v>
      </c>
      <c r="P8" s="12">
        <f t="shared" si="2"/>
        <v>3.5625</v>
      </c>
      <c r="Q8" s="13">
        <f t="shared" si="3"/>
        <v>3.75</v>
      </c>
      <c r="R8" s="14">
        <f t="shared" si="4"/>
        <v>0.1875</v>
      </c>
      <c r="V8" s="22"/>
    </row>
    <row r="9" spans="1:22" ht="33.75" customHeight="1">
      <c r="A9" s="11" t="s">
        <v>19</v>
      </c>
      <c r="B9" s="9">
        <v>7</v>
      </c>
      <c r="C9" s="7">
        <v>4</v>
      </c>
      <c r="D9" s="9">
        <v>3</v>
      </c>
      <c r="E9" s="7">
        <v>1</v>
      </c>
      <c r="F9" s="9">
        <v>4</v>
      </c>
      <c r="G9" s="7">
        <v>3</v>
      </c>
      <c r="H9" s="9">
        <v>2</v>
      </c>
      <c r="I9" s="7">
        <v>0</v>
      </c>
      <c r="J9" s="9"/>
      <c r="K9" s="7"/>
      <c r="L9" s="9"/>
      <c r="M9" s="7"/>
      <c r="N9" s="9">
        <f t="shared" si="0"/>
        <v>16</v>
      </c>
      <c r="O9" s="7">
        <f t="shared" si="1"/>
        <v>8</v>
      </c>
      <c r="P9" s="12">
        <f t="shared" si="2"/>
        <v>3.9375</v>
      </c>
      <c r="Q9" s="13">
        <f t="shared" si="3"/>
        <v>4.125</v>
      </c>
      <c r="R9" s="14">
        <f t="shared" si="4"/>
        <v>0.1875</v>
      </c>
      <c r="V9" s="22"/>
    </row>
    <row r="10" spans="1:22" ht="33.75" customHeight="1">
      <c r="A10" s="11" t="s">
        <v>31</v>
      </c>
      <c r="B10" s="9">
        <v>5</v>
      </c>
      <c r="C10" s="7">
        <v>4</v>
      </c>
      <c r="D10" s="9">
        <v>3</v>
      </c>
      <c r="E10" s="7">
        <v>1</v>
      </c>
      <c r="F10" s="9">
        <v>5</v>
      </c>
      <c r="G10" s="7">
        <v>2</v>
      </c>
      <c r="H10" s="9">
        <v>3</v>
      </c>
      <c r="I10" s="7">
        <v>1</v>
      </c>
      <c r="J10" s="9"/>
      <c r="K10" s="7"/>
      <c r="L10" s="9"/>
      <c r="M10" s="7"/>
      <c r="N10" s="9">
        <f t="shared" si="0"/>
        <v>16</v>
      </c>
      <c r="O10" s="7">
        <f t="shared" si="1"/>
        <v>8</v>
      </c>
      <c r="P10" s="12">
        <f t="shared" si="2"/>
        <v>3.625</v>
      </c>
      <c r="Q10" s="13">
        <f t="shared" si="3"/>
        <v>4</v>
      </c>
      <c r="R10" s="14">
        <f t="shared" si="4"/>
        <v>0.375</v>
      </c>
      <c r="V10" s="22"/>
    </row>
    <row r="11" spans="1:22" ht="30.75" customHeight="1">
      <c r="A11" s="11" t="s">
        <v>32</v>
      </c>
      <c r="B11" s="9">
        <v>9</v>
      </c>
      <c r="C11" s="7">
        <v>6</v>
      </c>
      <c r="D11" s="9">
        <v>4</v>
      </c>
      <c r="E11" s="7">
        <v>1</v>
      </c>
      <c r="F11" s="9">
        <v>2</v>
      </c>
      <c r="G11" s="7">
        <v>1</v>
      </c>
      <c r="H11" s="9">
        <v>1</v>
      </c>
      <c r="I11" s="7">
        <v>0</v>
      </c>
      <c r="J11" s="9"/>
      <c r="K11" s="7"/>
      <c r="L11" s="9"/>
      <c r="M11" s="7"/>
      <c r="N11" s="9">
        <f t="shared" si="0"/>
        <v>16</v>
      </c>
      <c r="O11" s="7">
        <f t="shared" si="1"/>
        <v>8</v>
      </c>
      <c r="P11" s="12">
        <f t="shared" si="2"/>
        <v>4.3125</v>
      </c>
      <c r="Q11" s="13">
        <f t="shared" si="3"/>
        <v>4.625</v>
      </c>
      <c r="R11" s="14">
        <f t="shared" si="4"/>
        <v>0.3125</v>
      </c>
      <c r="V11" s="22"/>
    </row>
    <row r="12" spans="1:22" ht="30.75" customHeight="1">
      <c r="A12" s="11" t="s">
        <v>33</v>
      </c>
      <c r="B12" s="9">
        <v>5</v>
      </c>
      <c r="C12" s="7">
        <v>3</v>
      </c>
      <c r="D12" s="9">
        <v>3</v>
      </c>
      <c r="E12" s="7">
        <v>2</v>
      </c>
      <c r="F12" s="9">
        <v>5</v>
      </c>
      <c r="G12" s="7">
        <v>2</v>
      </c>
      <c r="H12" s="9">
        <v>3</v>
      </c>
      <c r="I12" s="7">
        <v>1</v>
      </c>
      <c r="J12" s="9"/>
      <c r="K12" s="7"/>
      <c r="L12" s="9"/>
      <c r="M12" s="7"/>
      <c r="N12" s="9">
        <f t="shared" si="0"/>
        <v>16</v>
      </c>
      <c r="O12" s="7">
        <f t="shared" si="1"/>
        <v>8</v>
      </c>
      <c r="P12" s="12">
        <f t="shared" si="2"/>
        <v>3.625</v>
      </c>
      <c r="Q12" s="13">
        <f t="shared" si="3"/>
        <v>3.875</v>
      </c>
      <c r="R12" s="14">
        <f t="shared" si="4"/>
        <v>0.25</v>
      </c>
      <c r="V12" s="22"/>
    </row>
    <row r="13" spans="1:22" ht="27" customHeight="1">
      <c r="A13" s="11" t="s">
        <v>24</v>
      </c>
      <c r="B13" s="9">
        <v>2</v>
      </c>
      <c r="C13" s="7">
        <v>2</v>
      </c>
      <c r="D13" s="9">
        <v>6</v>
      </c>
      <c r="E13" s="7">
        <v>3</v>
      </c>
      <c r="F13" s="9">
        <v>4</v>
      </c>
      <c r="G13" s="7">
        <v>2</v>
      </c>
      <c r="H13" s="9">
        <v>4</v>
      </c>
      <c r="I13" s="7">
        <v>1</v>
      </c>
      <c r="J13" s="9"/>
      <c r="K13" s="7"/>
      <c r="L13" s="9"/>
      <c r="M13" s="7"/>
      <c r="N13" s="9">
        <f t="shared" si="0"/>
        <v>16</v>
      </c>
      <c r="O13" s="7">
        <f t="shared" si="1"/>
        <v>8</v>
      </c>
      <c r="P13" s="12">
        <f t="shared" si="2"/>
        <v>3.375</v>
      </c>
      <c r="Q13" s="13">
        <f t="shared" si="3"/>
        <v>3.75</v>
      </c>
      <c r="R13" s="14">
        <f t="shared" si="4"/>
        <v>0.375</v>
      </c>
      <c r="V13" s="23"/>
    </row>
    <row r="14" spans="1:22" ht="25.5" customHeight="1">
      <c r="A14" s="11" t="s">
        <v>25</v>
      </c>
      <c r="B14" s="9">
        <v>2</v>
      </c>
      <c r="C14" s="7">
        <v>2</v>
      </c>
      <c r="D14" s="9">
        <v>5</v>
      </c>
      <c r="E14" s="7">
        <v>3</v>
      </c>
      <c r="F14" s="9">
        <v>6</v>
      </c>
      <c r="G14" s="7">
        <v>2</v>
      </c>
      <c r="H14" s="9">
        <v>3</v>
      </c>
      <c r="I14" s="7">
        <v>1</v>
      </c>
      <c r="J14" s="9"/>
      <c r="K14" s="7"/>
      <c r="L14" s="9"/>
      <c r="M14" s="7"/>
      <c r="N14" s="9">
        <f t="shared" si="0"/>
        <v>16</v>
      </c>
      <c r="O14" s="7">
        <f t="shared" si="1"/>
        <v>8</v>
      </c>
      <c r="P14" s="12">
        <f t="shared" si="2"/>
        <v>3.375</v>
      </c>
      <c r="Q14" s="13">
        <f t="shared" si="3"/>
        <v>3.75</v>
      </c>
      <c r="R14" s="14">
        <f t="shared" si="4"/>
        <v>0.375</v>
      </c>
      <c r="V14" s="24"/>
    </row>
    <row r="15" spans="1:22" ht="25.5" customHeight="1">
      <c r="A15" s="11" t="s">
        <v>34</v>
      </c>
      <c r="B15" s="9">
        <v>2</v>
      </c>
      <c r="C15" s="7">
        <v>2</v>
      </c>
      <c r="D15" s="9">
        <v>2</v>
      </c>
      <c r="E15" s="7">
        <v>2</v>
      </c>
      <c r="F15" s="9">
        <v>8</v>
      </c>
      <c r="G15" s="7">
        <v>3</v>
      </c>
      <c r="H15" s="9">
        <v>4</v>
      </c>
      <c r="I15" s="7">
        <v>1</v>
      </c>
      <c r="J15" s="9"/>
      <c r="K15" s="7"/>
      <c r="L15" s="9"/>
      <c r="M15" s="7"/>
      <c r="N15" s="9">
        <f t="shared" si="0"/>
        <v>16</v>
      </c>
      <c r="O15" s="7">
        <f t="shared" si="1"/>
        <v>8</v>
      </c>
      <c r="P15" s="12">
        <f t="shared" si="2"/>
        <v>3.125</v>
      </c>
      <c r="Q15" s="13">
        <f t="shared" si="3"/>
        <v>3.625</v>
      </c>
      <c r="R15" s="14">
        <f t="shared" si="4"/>
        <v>0.5</v>
      </c>
      <c r="V15" s="24"/>
    </row>
    <row r="16" spans="1:22" ht="25.5" customHeight="1">
      <c r="A16" s="11" t="s">
        <v>35</v>
      </c>
      <c r="B16" s="9">
        <v>5</v>
      </c>
      <c r="C16" s="7">
        <v>3</v>
      </c>
      <c r="D16" s="9">
        <v>2</v>
      </c>
      <c r="E16" s="7">
        <v>2</v>
      </c>
      <c r="F16" s="9">
        <v>6</v>
      </c>
      <c r="G16" s="7">
        <v>2</v>
      </c>
      <c r="H16" s="9">
        <v>3</v>
      </c>
      <c r="I16" s="7">
        <v>1</v>
      </c>
      <c r="J16" s="9"/>
      <c r="K16" s="7"/>
      <c r="L16" s="9"/>
      <c r="M16" s="7"/>
      <c r="N16" s="9">
        <f t="shared" si="0"/>
        <v>16</v>
      </c>
      <c r="O16" s="7">
        <f t="shared" si="1"/>
        <v>8</v>
      </c>
      <c r="P16" s="12">
        <f t="shared" si="2"/>
        <v>3.5625</v>
      </c>
      <c r="Q16" s="13">
        <f t="shared" si="3"/>
        <v>3.875</v>
      </c>
      <c r="R16" s="14">
        <f t="shared" si="4"/>
        <v>0.3125</v>
      </c>
      <c r="V16" s="24"/>
    </row>
    <row r="17" spans="1:22" ht="25.5" customHeight="1">
      <c r="A17" s="11" t="s">
        <v>29</v>
      </c>
      <c r="B17" s="9">
        <v>12</v>
      </c>
      <c r="C17" s="7">
        <v>7</v>
      </c>
      <c r="D17" s="9">
        <v>1</v>
      </c>
      <c r="E17" s="7">
        <v>0</v>
      </c>
      <c r="F17" s="9">
        <v>1</v>
      </c>
      <c r="G17" s="7">
        <v>1</v>
      </c>
      <c r="H17" s="9">
        <v>2</v>
      </c>
      <c r="I17" s="7">
        <v>0</v>
      </c>
      <c r="J17" s="9"/>
      <c r="K17" s="7"/>
      <c r="L17" s="9"/>
      <c r="M17" s="7"/>
      <c r="N17" s="9">
        <f t="shared" si="0"/>
        <v>16</v>
      </c>
      <c r="O17" s="7">
        <f t="shared" si="1"/>
        <v>8</v>
      </c>
      <c r="P17" s="12">
        <f t="shared" si="2"/>
        <v>4.4375</v>
      </c>
      <c r="Q17" s="13">
        <f t="shared" si="3"/>
        <v>4.75</v>
      </c>
      <c r="R17" s="14">
        <f t="shared" si="4"/>
        <v>0.3125</v>
      </c>
      <c r="V17" s="24"/>
    </row>
    <row r="18" spans="1:22" ht="24" customHeight="1">
      <c r="A18" s="11" t="s">
        <v>27</v>
      </c>
      <c r="B18" s="9">
        <v>12</v>
      </c>
      <c r="C18" s="7">
        <v>7</v>
      </c>
      <c r="D18" s="9">
        <v>2</v>
      </c>
      <c r="E18" s="7">
        <v>1</v>
      </c>
      <c r="F18" s="9">
        <v>1</v>
      </c>
      <c r="G18" s="7">
        <v>0</v>
      </c>
      <c r="H18" s="9">
        <v>1</v>
      </c>
      <c r="I18" s="7">
        <v>0</v>
      </c>
      <c r="J18" s="9"/>
      <c r="K18" s="7"/>
      <c r="L18" s="9"/>
      <c r="M18" s="7"/>
      <c r="N18" s="9">
        <f t="shared" si="0"/>
        <v>16</v>
      </c>
      <c r="O18" s="7">
        <f t="shared" si="1"/>
        <v>8</v>
      </c>
      <c r="P18" s="12">
        <f>SUM(B18*5+D18*4+F18*3+H18*2+J18*1)/N18</f>
        <v>4.5625</v>
      </c>
      <c r="Q18" s="13">
        <f t="shared" si="3"/>
        <v>4.875</v>
      </c>
      <c r="R18" s="14">
        <f t="shared" si="4"/>
        <v>0.3125</v>
      </c>
      <c r="V18" s="25"/>
    </row>
    <row r="19" spans="1:22" s="21" customFormat="1" ht="25.5" customHeight="1">
      <c r="A19" s="26" t="s">
        <v>36</v>
      </c>
      <c r="B19" s="9">
        <v>12</v>
      </c>
      <c r="C19" s="7">
        <v>7</v>
      </c>
      <c r="D19" s="9">
        <v>2</v>
      </c>
      <c r="E19" s="7">
        <v>1</v>
      </c>
      <c r="F19" s="9">
        <v>2</v>
      </c>
      <c r="G19" s="7">
        <v>0</v>
      </c>
      <c r="H19" s="9"/>
      <c r="I19" s="7"/>
      <c r="J19" s="9"/>
      <c r="K19" s="7"/>
      <c r="L19" s="9"/>
      <c r="M19" s="7"/>
      <c r="N19" s="9">
        <f t="shared" si="0"/>
        <v>16</v>
      </c>
      <c r="O19" s="7">
        <f t="shared" si="1"/>
        <v>8</v>
      </c>
      <c r="P19" s="12">
        <f>SUM(B19*5+D19*4+F19*3+H19*2+J19*1)/N19</f>
        <v>4.625</v>
      </c>
      <c r="Q19" s="13">
        <f t="shared" si="3"/>
        <v>4.875</v>
      </c>
      <c r="R19" s="14">
        <f t="shared" si="4"/>
        <v>0.25</v>
      </c>
      <c r="V19" s="24"/>
    </row>
    <row r="20" ht="15">
      <c r="V20" s="27"/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18.281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7.2812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37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22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  <c r="V6" s="22"/>
    </row>
    <row r="7" spans="1:22" ht="31.5" customHeight="1">
      <c r="A7" s="11" t="s">
        <v>17</v>
      </c>
      <c r="B7" s="9">
        <v>15</v>
      </c>
      <c r="C7" s="7">
        <v>12</v>
      </c>
      <c r="D7" s="9">
        <v>3</v>
      </c>
      <c r="E7" s="7">
        <v>0</v>
      </c>
      <c r="F7" s="9"/>
      <c r="G7" s="7"/>
      <c r="H7" s="9"/>
      <c r="I7" s="7"/>
      <c r="J7" s="9"/>
      <c r="K7" s="7"/>
      <c r="L7" s="9"/>
      <c r="M7" s="7"/>
      <c r="N7" s="9">
        <f aca="true" t="shared" si="0" ref="N7:N20">B7+D7+F7+H7+J7+L7</f>
        <v>18</v>
      </c>
      <c r="O7" s="7">
        <f aca="true" t="shared" si="1" ref="O7:O20">C7+E7+G7+I7+K7+M7</f>
        <v>12</v>
      </c>
      <c r="P7" s="12">
        <f aca="true" t="shared" si="2" ref="P7:P15">SUM(B7*5+D7*4+F7*3+H7*2+J7*1)/N7</f>
        <v>4.833333333333333</v>
      </c>
      <c r="Q7" s="13">
        <f aca="true" t="shared" si="3" ref="Q7:Q15">SUM(C7*5+E7*4+G7*3+I7*2+K7*1)/O7</f>
        <v>5</v>
      </c>
      <c r="R7" s="14">
        <f aca="true" t="shared" si="4" ref="R7:R20">Q7-P7</f>
        <v>0.16666666666666696</v>
      </c>
      <c r="V7" s="22"/>
    </row>
    <row r="8" spans="1:22" ht="27" customHeight="1">
      <c r="A8" s="11" t="s">
        <v>18</v>
      </c>
      <c r="B8" s="9">
        <v>12</v>
      </c>
      <c r="C8" s="7">
        <v>9</v>
      </c>
      <c r="D8" s="9">
        <v>5</v>
      </c>
      <c r="E8" s="7">
        <v>3</v>
      </c>
      <c r="F8" s="9"/>
      <c r="G8" s="7"/>
      <c r="H8" s="9">
        <v>1</v>
      </c>
      <c r="I8" s="7">
        <v>0</v>
      </c>
      <c r="J8" s="9"/>
      <c r="K8" s="7"/>
      <c r="L8" s="9"/>
      <c r="M8" s="7"/>
      <c r="N8" s="9">
        <f t="shared" si="0"/>
        <v>18</v>
      </c>
      <c r="O8" s="7">
        <f t="shared" si="1"/>
        <v>12</v>
      </c>
      <c r="P8" s="12">
        <f t="shared" si="2"/>
        <v>4.555555555555555</v>
      </c>
      <c r="Q8" s="13">
        <f t="shared" si="3"/>
        <v>4.75</v>
      </c>
      <c r="R8" s="14">
        <f t="shared" si="4"/>
        <v>0.19444444444444464</v>
      </c>
      <c r="V8" s="22"/>
    </row>
    <row r="9" spans="1:22" ht="25.5" customHeight="1">
      <c r="A9" s="11" t="s">
        <v>38</v>
      </c>
      <c r="B9" s="9">
        <v>15</v>
      </c>
      <c r="C9" s="7">
        <v>12</v>
      </c>
      <c r="D9" s="9">
        <v>2</v>
      </c>
      <c r="E9" s="7">
        <v>0</v>
      </c>
      <c r="F9" s="9">
        <v>1</v>
      </c>
      <c r="G9" s="7">
        <v>0</v>
      </c>
      <c r="H9" s="9"/>
      <c r="I9" s="7"/>
      <c r="J9" s="9"/>
      <c r="K9" s="7"/>
      <c r="L9" s="9"/>
      <c r="M9" s="7"/>
      <c r="N9" s="9">
        <f t="shared" si="0"/>
        <v>18</v>
      </c>
      <c r="O9" s="7">
        <f t="shared" si="1"/>
        <v>12</v>
      </c>
      <c r="P9" s="12">
        <f t="shared" si="2"/>
        <v>4.777777777777778</v>
      </c>
      <c r="Q9" s="13">
        <f t="shared" si="3"/>
        <v>5</v>
      </c>
      <c r="R9" s="14">
        <f t="shared" si="4"/>
        <v>0.22222222222222232</v>
      </c>
      <c r="V9" s="22"/>
    </row>
    <row r="10" spans="1:22" ht="25.5" customHeight="1">
      <c r="A10" s="11" t="s">
        <v>20</v>
      </c>
      <c r="B10" s="9">
        <v>11</v>
      </c>
      <c r="C10" s="7">
        <v>10</v>
      </c>
      <c r="D10" s="9">
        <v>1</v>
      </c>
      <c r="E10" s="7">
        <v>1</v>
      </c>
      <c r="F10" s="9">
        <v>5</v>
      </c>
      <c r="G10" s="7">
        <v>1</v>
      </c>
      <c r="H10" s="9">
        <v>1</v>
      </c>
      <c r="I10" s="7">
        <v>0</v>
      </c>
      <c r="J10" s="9"/>
      <c r="K10" s="7"/>
      <c r="L10" s="9"/>
      <c r="M10" s="7"/>
      <c r="N10" s="9">
        <f t="shared" si="0"/>
        <v>18</v>
      </c>
      <c r="O10" s="7">
        <f t="shared" si="1"/>
        <v>12</v>
      </c>
      <c r="P10" s="12">
        <f t="shared" si="2"/>
        <v>4.222222222222222</v>
      </c>
      <c r="Q10" s="13">
        <f t="shared" si="3"/>
        <v>4.75</v>
      </c>
      <c r="R10" s="14">
        <f t="shared" si="4"/>
        <v>0.5277777777777777</v>
      </c>
      <c r="V10" s="22"/>
    </row>
    <row r="11" spans="1:22" ht="25.5" customHeight="1">
      <c r="A11" s="11" t="s">
        <v>24</v>
      </c>
      <c r="B11" s="9">
        <v>10</v>
      </c>
      <c r="C11" s="7">
        <v>8</v>
      </c>
      <c r="D11" s="9">
        <v>4</v>
      </c>
      <c r="E11" s="7">
        <v>3</v>
      </c>
      <c r="F11" s="9">
        <v>3</v>
      </c>
      <c r="G11" s="7">
        <v>1</v>
      </c>
      <c r="H11" s="9">
        <v>1</v>
      </c>
      <c r="I11" s="7">
        <v>0</v>
      </c>
      <c r="J11" s="9"/>
      <c r="K11" s="7"/>
      <c r="L11" s="9"/>
      <c r="M11" s="7"/>
      <c r="N11" s="9">
        <f t="shared" si="0"/>
        <v>18</v>
      </c>
      <c r="O11" s="7">
        <f t="shared" si="1"/>
        <v>12</v>
      </c>
      <c r="P11" s="12">
        <f t="shared" si="2"/>
        <v>4.277777777777778</v>
      </c>
      <c r="Q11" s="13">
        <f t="shared" si="3"/>
        <v>4.583333333333333</v>
      </c>
      <c r="R11" s="14">
        <f t="shared" si="4"/>
        <v>0.30555555555555536</v>
      </c>
      <c r="V11" s="22"/>
    </row>
    <row r="12" spans="1:22" ht="25.5" customHeight="1">
      <c r="A12" s="11" t="s">
        <v>25</v>
      </c>
      <c r="B12" s="9">
        <v>14</v>
      </c>
      <c r="C12" s="7">
        <v>11</v>
      </c>
      <c r="D12" s="9">
        <v>4</v>
      </c>
      <c r="E12" s="7">
        <v>1</v>
      </c>
      <c r="F12" s="9"/>
      <c r="G12" s="7"/>
      <c r="H12" s="9"/>
      <c r="I12" s="7"/>
      <c r="J12" s="9"/>
      <c r="K12" s="7"/>
      <c r="L12" s="9"/>
      <c r="M12" s="7"/>
      <c r="N12" s="9">
        <f t="shared" si="0"/>
        <v>18</v>
      </c>
      <c r="O12" s="7">
        <f t="shared" si="1"/>
        <v>12</v>
      </c>
      <c r="P12" s="12">
        <f t="shared" si="2"/>
        <v>4.777777777777778</v>
      </c>
      <c r="Q12" s="13">
        <f t="shared" si="3"/>
        <v>4.916666666666667</v>
      </c>
      <c r="R12" s="14">
        <f t="shared" si="4"/>
        <v>0.13888888888888928</v>
      </c>
      <c r="V12" s="23"/>
    </row>
    <row r="13" spans="1:22" ht="36.75" customHeight="1">
      <c r="A13" s="11" t="s">
        <v>39</v>
      </c>
      <c r="B13" s="9">
        <v>13</v>
      </c>
      <c r="C13" s="7">
        <v>11</v>
      </c>
      <c r="D13" s="9">
        <v>5</v>
      </c>
      <c r="E13" s="7">
        <v>1</v>
      </c>
      <c r="F13" s="9"/>
      <c r="G13" s="7"/>
      <c r="H13" s="9"/>
      <c r="I13" s="7"/>
      <c r="J13" s="9"/>
      <c r="K13" s="7"/>
      <c r="L13" s="9"/>
      <c r="M13" s="7"/>
      <c r="N13" s="9">
        <f t="shared" si="0"/>
        <v>18</v>
      </c>
      <c r="O13" s="7">
        <f t="shared" si="1"/>
        <v>12</v>
      </c>
      <c r="P13" s="12">
        <f t="shared" si="2"/>
        <v>4.722222222222222</v>
      </c>
      <c r="Q13" s="13">
        <f t="shared" si="3"/>
        <v>4.916666666666667</v>
      </c>
      <c r="R13" s="14">
        <f t="shared" si="4"/>
        <v>0.19444444444444464</v>
      </c>
      <c r="V13" s="24"/>
    </row>
    <row r="14" spans="1:22" ht="25.5" customHeight="1">
      <c r="A14" s="11" t="s">
        <v>35</v>
      </c>
      <c r="B14" s="9">
        <v>11</v>
      </c>
      <c r="C14" s="7">
        <v>9</v>
      </c>
      <c r="D14" s="9">
        <v>6</v>
      </c>
      <c r="E14" s="7">
        <v>3</v>
      </c>
      <c r="F14" s="9">
        <v>1</v>
      </c>
      <c r="G14" s="7">
        <v>0</v>
      </c>
      <c r="H14" s="9"/>
      <c r="I14" s="7"/>
      <c r="J14" s="9"/>
      <c r="K14" s="7"/>
      <c r="L14" s="9"/>
      <c r="M14" s="7"/>
      <c r="N14" s="9">
        <f t="shared" si="0"/>
        <v>18</v>
      </c>
      <c r="O14" s="7">
        <f t="shared" si="1"/>
        <v>12</v>
      </c>
      <c r="P14" s="12">
        <f t="shared" si="2"/>
        <v>4.555555555555555</v>
      </c>
      <c r="Q14" s="13">
        <f t="shared" si="3"/>
        <v>4.75</v>
      </c>
      <c r="R14" s="14">
        <f t="shared" si="4"/>
        <v>0.19444444444444464</v>
      </c>
      <c r="V14" s="24"/>
    </row>
    <row r="15" spans="1:22" ht="25.5" customHeight="1">
      <c r="A15" s="11" t="s">
        <v>40</v>
      </c>
      <c r="B15" s="9">
        <v>13</v>
      </c>
      <c r="C15" s="7">
        <v>10</v>
      </c>
      <c r="D15" s="9">
        <v>3</v>
      </c>
      <c r="E15" s="7">
        <v>1</v>
      </c>
      <c r="F15" s="9">
        <v>1</v>
      </c>
      <c r="G15" s="7">
        <v>1</v>
      </c>
      <c r="H15" s="9">
        <v>1</v>
      </c>
      <c r="I15" s="7">
        <v>0</v>
      </c>
      <c r="J15" s="9"/>
      <c r="K15" s="7"/>
      <c r="L15" s="9"/>
      <c r="M15" s="7"/>
      <c r="N15" s="9">
        <f t="shared" si="0"/>
        <v>18</v>
      </c>
      <c r="O15" s="7">
        <f t="shared" si="1"/>
        <v>12</v>
      </c>
      <c r="P15" s="12">
        <f t="shared" si="2"/>
        <v>4.555555555555555</v>
      </c>
      <c r="Q15" s="13">
        <f t="shared" si="3"/>
        <v>4.75</v>
      </c>
      <c r="R15" s="14">
        <f t="shared" si="4"/>
        <v>0.19444444444444464</v>
      </c>
      <c r="V15" s="24"/>
    </row>
    <row r="16" spans="1:22" ht="25.5" customHeight="1">
      <c r="A16" s="11" t="s">
        <v>41</v>
      </c>
      <c r="B16" s="9">
        <v>11</v>
      </c>
      <c r="C16" s="7">
        <v>10</v>
      </c>
      <c r="D16" s="9">
        <v>5</v>
      </c>
      <c r="E16" s="7">
        <v>2</v>
      </c>
      <c r="F16" s="9">
        <v>2</v>
      </c>
      <c r="G16" s="7">
        <v>0</v>
      </c>
      <c r="H16" s="9"/>
      <c r="I16" s="7"/>
      <c r="J16" s="9"/>
      <c r="K16" s="7"/>
      <c r="L16" s="9"/>
      <c r="M16" s="7"/>
      <c r="N16" s="9">
        <f>B16+D16+F16+H16+J16+L16</f>
        <v>18</v>
      </c>
      <c r="O16" s="7">
        <f>C16+E16+G16+I16+K16+M16</f>
        <v>12</v>
      </c>
      <c r="P16" s="12">
        <f aca="true" t="shared" si="5" ref="P16:Q20">SUM(B16*5+D16*4+F16*3+H16*2+J16*1)/N16</f>
        <v>4.5</v>
      </c>
      <c r="Q16" s="13">
        <f t="shared" si="5"/>
        <v>4.833333333333333</v>
      </c>
      <c r="R16" s="14">
        <f t="shared" si="4"/>
        <v>0.33333333333333304</v>
      </c>
      <c r="V16" s="24"/>
    </row>
    <row r="17" spans="1:22" ht="25.5" customHeight="1">
      <c r="A17" s="11" t="s">
        <v>29</v>
      </c>
      <c r="B17" s="9">
        <v>18</v>
      </c>
      <c r="C17" s="7">
        <v>12</v>
      </c>
      <c r="D17" s="9"/>
      <c r="E17" s="7"/>
      <c r="F17" s="9"/>
      <c r="G17" s="7"/>
      <c r="H17" s="9"/>
      <c r="I17" s="7"/>
      <c r="J17" s="9"/>
      <c r="K17" s="7"/>
      <c r="L17" s="9"/>
      <c r="M17" s="7"/>
      <c r="N17" s="9">
        <f>B17+D17+F17+H17+J17+L17</f>
        <v>18</v>
      </c>
      <c r="O17" s="7">
        <f>C17+E17+G17+I17+K17+M17</f>
        <v>12</v>
      </c>
      <c r="P17" s="12">
        <f t="shared" si="5"/>
        <v>5</v>
      </c>
      <c r="Q17" s="13">
        <f t="shared" si="5"/>
        <v>5</v>
      </c>
      <c r="R17" s="14">
        <f t="shared" si="4"/>
        <v>0</v>
      </c>
      <c r="V17" s="24"/>
    </row>
    <row r="18" spans="1:22" ht="21.75" customHeight="1">
      <c r="A18" s="11" t="s">
        <v>27</v>
      </c>
      <c r="B18" s="9">
        <v>18</v>
      </c>
      <c r="C18" s="7">
        <v>12</v>
      </c>
      <c r="D18" s="9"/>
      <c r="E18" s="7"/>
      <c r="F18" s="9"/>
      <c r="G18" s="7"/>
      <c r="H18" s="9"/>
      <c r="I18" s="7"/>
      <c r="J18" s="9"/>
      <c r="K18" s="7"/>
      <c r="L18" s="9"/>
      <c r="M18" s="7"/>
      <c r="N18" s="9">
        <f t="shared" si="0"/>
        <v>18</v>
      </c>
      <c r="O18" s="7">
        <f t="shared" si="1"/>
        <v>12</v>
      </c>
      <c r="P18" s="12">
        <f t="shared" si="5"/>
        <v>5</v>
      </c>
      <c r="Q18" s="13">
        <f t="shared" si="5"/>
        <v>5</v>
      </c>
      <c r="R18" s="14">
        <f t="shared" si="4"/>
        <v>0</v>
      </c>
      <c r="V18" s="27"/>
    </row>
    <row r="19" spans="1:22" ht="26.25" customHeight="1">
      <c r="A19" s="11" t="s">
        <v>28</v>
      </c>
      <c r="B19" s="9">
        <v>13</v>
      </c>
      <c r="C19" s="7">
        <v>10</v>
      </c>
      <c r="D19" s="9">
        <v>4</v>
      </c>
      <c r="E19" s="7">
        <v>2</v>
      </c>
      <c r="F19" s="9">
        <v>1</v>
      </c>
      <c r="G19" s="7">
        <v>0</v>
      </c>
      <c r="H19" s="9"/>
      <c r="I19" s="7"/>
      <c r="J19" s="9"/>
      <c r="K19" s="7"/>
      <c r="L19" s="9"/>
      <c r="M19" s="7"/>
      <c r="N19" s="9">
        <f t="shared" si="0"/>
        <v>18</v>
      </c>
      <c r="O19" s="7">
        <f t="shared" si="1"/>
        <v>12</v>
      </c>
      <c r="P19" s="12">
        <f t="shared" si="5"/>
        <v>4.666666666666667</v>
      </c>
      <c r="Q19" s="13">
        <f t="shared" si="5"/>
        <v>4.833333333333333</v>
      </c>
      <c r="R19" s="14">
        <f t="shared" si="4"/>
        <v>0.16666666666666607</v>
      </c>
      <c r="V19" s="28"/>
    </row>
    <row r="20" spans="1:22" s="21" customFormat="1" ht="21" customHeight="1">
      <c r="A20" s="11" t="s">
        <v>42</v>
      </c>
      <c r="B20" s="9">
        <v>15</v>
      </c>
      <c r="C20" s="7">
        <v>11</v>
      </c>
      <c r="D20" s="9">
        <v>2</v>
      </c>
      <c r="E20" s="7">
        <v>1</v>
      </c>
      <c r="F20" s="9">
        <v>1</v>
      </c>
      <c r="G20" s="7">
        <v>0</v>
      </c>
      <c r="H20" s="9"/>
      <c r="I20" s="7"/>
      <c r="J20" s="9"/>
      <c r="K20" s="7"/>
      <c r="L20" s="9"/>
      <c r="M20" s="7"/>
      <c r="N20" s="9">
        <f t="shared" si="0"/>
        <v>18</v>
      </c>
      <c r="O20" s="7">
        <f t="shared" si="1"/>
        <v>12</v>
      </c>
      <c r="P20" s="12">
        <f t="shared" si="5"/>
        <v>4.777777777777778</v>
      </c>
      <c r="Q20" s="13">
        <f t="shared" si="5"/>
        <v>4.916666666666667</v>
      </c>
      <c r="R20" s="14">
        <f t="shared" si="4"/>
        <v>0.13888888888888928</v>
      </c>
      <c r="V20" s="24"/>
    </row>
    <row r="21" ht="15">
      <c r="V21" s="27"/>
    </row>
    <row r="22" ht="15">
      <c r="V22" s="24"/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I10" sqref="I10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71093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29" t="s">
        <v>44</v>
      </c>
    </row>
    <row r="3" spans="1:5" s="4" customFormat="1" ht="22.5" customHeight="1">
      <c r="A3" s="5" t="s">
        <v>45</v>
      </c>
      <c r="B3" s="5"/>
      <c r="C3" s="5"/>
      <c r="D3" s="5"/>
      <c r="E3" s="5"/>
    </row>
    <row r="4" spans="1:16" ht="17.25" customHeight="1">
      <c r="A4" s="6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30" t="s">
        <v>3</v>
      </c>
      <c r="M4" s="30"/>
      <c r="N4" s="9" t="s">
        <v>47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30"/>
      <c r="M5" s="30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1" t="s">
        <v>48</v>
      </c>
      <c r="B7" s="9">
        <v>52</v>
      </c>
      <c r="C7" s="7">
        <v>33</v>
      </c>
      <c r="D7" s="9">
        <v>23</v>
      </c>
      <c r="E7" s="7">
        <v>13</v>
      </c>
      <c r="F7" s="9">
        <v>15</v>
      </c>
      <c r="G7" s="7">
        <v>7</v>
      </c>
      <c r="H7" s="9">
        <v>31</v>
      </c>
      <c r="I7" s="7">
        <v>17</v>
      </c>
      <c r="J7" s="9">
        <v>8</v>
      </c>
      <c r="K7" s="7">
        <v>0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3.62015503875969</v>
      </c>
    </row>
    <row r="8" spans="1:16" ht="34.5" customHeight="1">
      <c r="A8" s="31" t="s">
        <v>49</v>
      </c>
      <c r="B8" s="9">
        <v>38</v>
      </c>
      <c r="C8" s="7">
        <v>24</v>
      </c>
      <c r="D8" s="9">
        <v>34</v>
      </c>
      <c r="E8" s="7">
        <v>17</v>
      </c>
      <c r="F8" s="9">
        <v>23</v>
      </c>
      <c r="G8" s="7">
        <v>13</v>
      </c>
      <c r="H8" s="9">
        <v>27</v>
      </c>
      <c r="I8" s="7">
        <v>8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3.680327868852459</v>
      </c>
    </row>
    <row r="9" spans="1:16" ht="33.75" customHeight="1">
      <c r="A9" s="31" t="s">
        <v>50</v>
      </c>
      <c r="B9" s="9">
        <v>22</v>
      </c>
      <c r="C9" s="7">
        <v>13</v>
      </c>
      <c r="D9" s="9">
        <v>27</v>
      </c>
      <c r="E9" s="7">
        <v>14</v>
      </c>
      <c r="F9" s="9">
        <v>22</v>
      </c>
      <c r="G9" s="7">
        <v>12</v>
      </c>
      <c r="H9" s="9">
        <v>15</v>
      </c>
      <c r="I9" s="7">
        <v>6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3.590909090909091</v>
      </c>
    </row>
    <row r="10" spans="1:16" ht="30.75" customHeight="1">
      <c r="A10" s="31" t="s">
        <v>51</v>
      </c>
      <c r="B10" s="9">
        <v>12</v>
      </c>
      <c r="C10" s="7">
        <v>2</v>
      </c>
      <c r="D10" s="9">
        <v>15</v>
      </c>
      <c r="E10" s="7">
        <v>8</v>
      </c>
      <c r="F10" s="9">
        <v>14</v>
      </c>
      <c r="G10" s="7">
        <v>5</v>
      </c>
      <c r="H10" s="9">
        <v>21</v>
      </c>
      <c r="I10" s="7">
        <v>10</v>
      </c>
      <c r="J10" s="9">
        <v>10</v>
      </c>
      <c r="K10" s="7">
        <v>1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2.9722222222222223</v>
      </c>
    </row>
    <row r="11" spans="1:16" ht="30.75" customHeight="1">
      <c r="A11" s="31" t="s">
        <v>52</v>
      </c>
      <c r="B11" s="9">
        <v>13</v>
      </c>
      <c r="C11" s="7">
        <v>8</v>
      </c>
      <c r="D11" s="9">
        <v>9</v>
      </c>
      <c r="E11" s="7">
        <v>4</v>
      </c>
      <c r="F11" s="9">
        <v>17</v>
      </c>
      <c r="G11" s="7">
        <v>6</v>
      </c>
      <c r="H11" s="9">
        <v>18</v>
      </c>
      <c r="I11" s="7">
        <v>9</v>
      </c>
      <c r="J11" s="9">
        <v>16</v>
      </c>
      <c r="K11" s="7">
        <v>7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2.7945205479452055</v>
      </c>
    </row>
    <row r="12" spans="1:16" ht="36.75" customHeight="1">
      <c r="A12" s="31" t="s">
        <v>53</v>
      </c>
      <c r="B12" s="9">
        <v>9</v>
      </c>
      <c r="C12" s="7">
        <v>7</v>
      </c>
      <c r="D12" s="9">
        <v>11</v>
      </c>
      <c r="E12" s="7">
        <v>8</v>
      </c>
      <c r="F12" s="9">
        <v>6</v>
      </c>
      <c r="G12" s="7">
        <v>4</v>
      </c>
      <c r="H12" s="9">
        <v>16</v>
      </c>
      <c r="I12" s="7">
        <v>6</v>
      </c>
      <c r="J12" s="9">
        <v>13</v>
      </c>
      <c r="K12" s="7">
        <v>3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2.7636363636363637</v>
      </c>
    </row>
    <row r="13" spans="1:16" ht="32.25" customHeight="1">
      <c r="A13" s="31" t="s">
        <v>54</v>
      </c>
      <c r="B13" s="9">
        <v>11</v>
      </c>
      <c r="C13" s="7">
        <v>5</v>
      </c>
      <c r="D13" s="9">
        <v>5</v>
      </c>
      <c r="E13" s="7">
        <v>3</v>
      </c>
      <c r="F13" s="9">
        <v>16</v>
      </c>
      <c r="G13" s="7">
        <v>9</v>
      </c>
      <c r="H13" s="9">
        <v>15</v>
      </c>
      <c r="I13" s="7">
        <v>4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3.25531914893617</v>
      </c>
    </row>
    <row r="14" spans="1:16" ht="37.5" customHeight="1">
      <c r="A14" s="31" t="s">
        <v>55</v>
      </c>
      <c r="B14" s="9">
        <v>5</v>
      </c>
      <c r="C14" s="7">
        <v>3</v>
      </c>
      <c r="D14" s="9">
        <v>4</v>
      </c>
      <c r="E14" s="7">
        <v>0</v>
      </c>
      <c r="F14" s="9">
        <v>9</v>
      </c>
      <c r="G14" s="7">
        <v>1</v>
      </c>
      <c r="H14" s="9">
        <v>7</v>
      </c>
      <c r="I14" s="7">
        <v>4</v>
      </c>
      <c r="J14" s="9">
        <v>11</v>
      </c>
      <c r="K14" s="7">
        <v>1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2.5833333333333335</v>
      </c>
    </row>
    <row r="15" spans="1:16" ht="35.25" customHeight="1">
      <c r="A15" s="31" t="s">
        <v>56</v>
      </c>
      <c r="B15" s="9">
        <v>3</v>
      </c>
      <c r="C15" s="7">
        <v>2</v>
      </c>
      <c r="D15" s="9">
        <v>9</v>
      </c>
      <c r="E15" s="7">
        <v>5</v>
      </c>
      <c r="F15" s="9">
        <v>5</v>
      </c>
      <c r="G15" s="7">
        <v>1</v>
      </c>
      <c r="H15" s="9">
        <v>1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3.7777777777777777</v>
      </c>
    </row>
    <row r="16" spans="1:16" s="21" customFormat="1" ht="22.5" customHeight="1">
      <c r="A16" s="9" t="s">
        <v>57</v>
      </c>
      <c r="B16" s="9">
        <f aca="true" t="shared" si="3" ref="B16:M16">SUM(B7:B15)</f>
        <v>165</v>
      </c>
      <c r="C16" s="7">
        <f t="shared" si="3"/>
        <v>97</v>
      </c>
      <c r="D16" s="9">
        <f t="shared" si="3"/>
        <v>137</v>
      </c>
      <c r="E16" s="7">
        <f t="shared" si="3"/>
        <v>72</v>
      </c>
      <c r="F16" s="9">
        <f t="shared" si="3"/>
        <v>127</v>
      </c>
      <c r="G16" s="7">
        <f t="shared" si="3"/>
        <v>58</v>
      </c>
      <c r="H16" s="9">
        <f t="shared" si="3"/>
        <v>151</v>
      </c>
      <c r="I16" s="7">
        <f t="shared" si="3"/>
        <v>64</v>
      </c>
      <c r="J16" s="9">
        <f t="shared" si="3"/>
        <v>60</v>
      </c>
      <c r="K16" s="7">
        <f t="shared" si="3"/>
        <v>12</v>
      </c>
      <c r="L16" s="9">
        <f t="shared" si="3"/>
        <v>0</v>
      </c>
      <c r="M16" s="7">
        <f t="shared" si="3"/>
        <v>0</v>
      </c>
      <c r="N16" s="9">
        <f t="shared" si="0"/>
        <v>640</v>
      </c>
      <c r="O16" s="7">
        <f t="shared" si="1"/>
        <v>303</v>
      </c>
      <c r="P16" s="9">
        <f t="shared" si="2"/>
        <v>3.30625</v>
      </c>
    </row>
  </sheetData>
  <sheetProtection selectLockedCells="1" selectUnlockedCells="1"/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zoomScale="75" zoomScaleNormal="75" workbookViewId="0" topLeftCell="A1">
      <selection activeCell="Q7" sqref="Q7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58</v>
      </c>
    </row>
    <row r="3" spans="1:6" s="4" customFormat="1" ht="30" customHeight="1">
      <c r="A3" s="32" t="s">
        <v>59</v>
      </c>
      <c r="B3" s="32"/>
      <c r="C3" s="32"/>
      <c r="D3" s="32"/>
      <c r="E3" s="32"/>
      <c r="F3" s="32"/>
    </row>
    <row r="4" spans="1:17" ht="17.25" customHeight="1">
      <c r="A4" s="6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30" t="s">
        <v>3</v>
      </c>
      <c r="M4" s="30"/>
      <c r="N4" s="9" t="s">
        <v>47</v>
      </c>
      <c r="O4" s="9"/>
      <c r="P4" s="9" t="s">
        <v>5</v>
      </c>
      <c r="Q4" s="9" t="s">
        <v>6</v>
      </c>
    </row>
    <row r="5" spans="1:17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30"/>
      <c r="M5" s="30"/>
      <c r="N5" s="9"/>
      <c r="O5" s="9"/>
      <c r="P5" s="9"/>
      <c r="Q5" s="9"/>
    </row>
    <row r="6" spans="1:17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  <c r="Q6" s="9"/>
    </row>
    <row r="7" spans="1:17" ht="31.5" customHeight="1">
      <c r="A7" s="31" t="s">
        <v>48</v>
      </c>
      <c r="B7" s="9">
        <v>61</v>
      </c>
      <c r="C7" s="7">
        <v>45</v>
      </c>
      <c r="D7" s="9">
        <v>11</v>
      </c>
      <c r="E7" s="7">
        <v>3</v>
      </c>
      <c r="F7" s="9">
        <v>22</v>
      </c>
      <c r="G7" s="7">
        <v>9</v>
      </c>
      <c r="H7" s="9">
        <v>21</v>
      </c>
      <c r="I7" s="7">
        <v>8</v>
      </c>
      <c r="J7" s="9">
        <v>14</v>
      </c>
      <c r="K7" s="7">
        <v>5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3.6511627906976742</v>
      </c>
      <c r="Q7" s="9">
        <f aca="true" t="shared" si="3" ref="Q7:Q16">SUM(C7*5+E7*4+G7*3+I7*2+K7*1)/O7</f>
        <v>4.071428571428571</v>
      </c>
    </row>
    <row r="8" spans="1:17" ht="34.5" customHeight="1">
      <c r="A8" s="31" t="s">
        <v>49</v>
      </c>
      <c r="B8" s="9">
        <v>65</v>
      </c>
      <c r="C8" s="7">
        <v>37</v>
      </c>
      <c r="D8" s="9">
        <v>32</v>
      </c>
      <c r="E8" s="7">
        <v>16</v>
      </c>
      <c r="F8" s="9">
        <v>17</v>
      </c>
      <c r="G8" s="7">
        <v>9</v>
      </c>
      <c r="H8" s="9">
        <v>8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4.262295081967213</v>
      </c>
      <c r="Q8" s="9">
        <f t="shared" si="3"/>
        <v>4.451612903225806</v>
      </c>
    </row>
    <row r="9" spans="1:17" ht="33.75" customHeight="1">
      <c r="A9" s="31" t="s">
        <v>50</v>
      </c>
      <c r="B9" s="9">
        <v>39</v>
      </c>
      <c r="C9" s="7">
        <v>26</v>
      </c>
      <c r="D9" s="9">
        <v>20</v>
      </c>
      <c r="E9" s="7">
        <v>6</v>
      </c>
      <c r="F9" s="9">
        <v>14</v>
      </c>
      <c r="G9" s="7">
        <v>7</v>
      </c>
      <c r="H9" s="9">
        <v>10</v>
      </c>
      <c r="I9" s="7">
        <v>6</v>
      </c>
      <c r="J9" s="9">
        <v>5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3.8863636363636362</v>
      </c>
      <c r="Q9" s="9">
        <f t="shared" si="3"/>
        <v>4.155555555555556</v>
      </c>
    </row>
    <row r="10" spans="1:17" ht="30.75" customHeight="1">
      <c r="A10" s="31" t="s">
        <v>51</v>
      </c>
      <c r="B10" s="9">
        <v>28</v>
      </c>
      <c r="C10" s="7">
        <v>9</v>
      </c>
      <c r="D10" s="9">
        <v>10</v>
      </c>
      <c r="E10" s="7">
        <v>4</v>
      </c>
      <c r="F10" s="9">
        <v>3</v>
      </c>
      <c r="G10" s="7">
        <v>1</v>
      </c>
      <c r="H10" s="9">
        <v>20</v>
      </c>
      <c r="I10" s="7">
        <v>12</v>
      </c>
      <c r="J10" s="9">
        <v>11</v>
      </c>
      <c r="K10" s="7">
        <v>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3.3333333333333335</v>
      </c>
      <c r="Q10" s="9">
        <f t="shared" si="3"/>
        <v>3.3846153846153846</v>
      </c>
    </row>
    <row r="11" spans="1:17" ht="30.75" customHeight="1">
      <c r="A11" s="31" t="s">
        <v>60</v>
      </c>
      <c r="B11" s="9">
        <v>18</v>
      </c>
      <c r="C11" s="7">
        <v>13</v>
      </c>
      <c r="D11" s="9">
        <v>10</v>
      </c>
      <c r="E11" s="7">
        <v>6</v>
      </c>
      <c r="F11" s="9">
        <v>22</v>
      </c>
      <c r="G11" s="7">
        <v>7</v>
      </c>
      <c r="H11" s="9">
        <v>10</v>
      </c>
      <c r="I11" s="7">
        <v>5</v>
      </c>
      <c r="J11" s="9">
        <v>13</v>
      </c>
      <c r="K11" s="7">
        <v>3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3.136986301369863</v>
      </c>
      <c r="Q11" s="9">
        <f t="shared" si="3"/>
        <v>3.6176470588235294</v>
      </c>
    </row>
    <row r="12" spans="1:17" ht="32.25" customHeight="1">
      <c r="A12" s="31" t="s">
        <v>53</v>
      </c>
      <c r="B12" s="9">
        <v>7</v>
      </c>
      <c r="C12" s="7">
        <v>5</v>
      </c>
      <c r="D12" s="9">
        <v>11</v>
      </c>
      <c r="E12" s="7">
        <v>9</v>
      </c>
      <c r="F12" s="9">
        <v>9</v>
      </c>
      <c r="G12" s="7">
        <v>6</v>
      </c>
      <c r="H12" s="9">
        <v>17</v>
      </c>
      <c r="I12" s="7">
        <v>6</v>
      </c>
      <c r="J12" s="9">
        <v>11</v>
      </c>
      <c r="K12" s="7">
        <v>2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2.7454545454545456</v>
      </c>
      <c r="Q12" s="9">
        <f t="shared" si="3"/>
        <v>3.3214285714285716</v>
      </c>
    </row>
    <row r="13" spans="1:17" ht="32.25" customHeight="1">
      <c r="A13" s="31" t="s">
        <v>54</v>
      </c>
      <c r="B13" s="9">
        <v>18</v>
      </c>
      <c r="C13" s="7">
        <v>10</v>
      </c>
      <c r="D13" s="9">
        <v>11</v>
      </c>
      <c r="E13" s="7">
        <v>5</v>
      </c>
      <c r="F13" s="9">
        <v>15</v>
      </c>
      <c r="G13" s="7">
        <v>4</v>
      </c>
      <c r="H13" s="9">
        <v>3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3.9361702127659575</v>
      </c>
      <c r="Q13" s="9">
        <f t="shared" si="3"/>
        <v>4.095238095238095</v>
      </c>
    </row>
    <row r="14" spans="1:17" ht="32.25" customHeight="1">
      <c r="A14" s="31" t="s">
        <v>55</v>
      </c>
      <c r="B14" s="9">
        <v>12</v>
      </c>
      <c r="C14" s="7">
        <v>6</v>
      </c>
      <c r="D14" s="9">
        <v>9</v>
      </c>
      <c r="E14" s="7">
        <v>2</v>
      </c>
      <c r="F14" s="9">
        <v>5</v>
      </c>
      <c r="G14" s="7">
        <v>0</v>
      </c>
      <c r="H14" s="9">
        <v>10</v>
      </c>
      <c r="I14" s="7">
        <v>1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3.638888888888889</v>
      </c>
      <c r="Q14" s="9">
        <f t="shared" si="3"/>
        <v>4.444444444444445</v>
      </c>
    </row>
    <row r="15" spans="1:17" ht="32.25" customHeight="1">
      <c r="A15" s="31" t="s">
        <v>56</v>
      </c>
      <c r="B15" s="9">
        <v>11</v>
      </c>
      <c r="C15" s="7">
        <v>6</v>
      </c>
      <c r="D15" s="9">
        <v>2</v>
      </c>
      <c r="E15" s="7">
        <v>1</v>
      </c>
      <c r="F15" s="9">
        <v>5</v>
      </c>
      <c r="G15" s="7">
        <v>1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4.333333333333333</v>
      </c>
      <c r="Q15" s="9">
        <f t="shared" si="3"/>
        <v>4.625</v>
      </c>
    </row>
    <row r="16" spans="1:17" s="21" customFormat="1" ht="22.5" customHeight="1">
      <c r="A16" s="9" t="s">
        <v>57</v>
      </c>
      <c r="B16" s="9">
        <f aca="true" t="shared" si="4" ref="B16:O16">B7+B8+B9+B10+B11+B12+B13+B14+B15</f>
        <v>259</v>
      </c>
      <c r="C16" s="7">
        <f t="shared" si="4"/>
        <v>157</v>
      </c>
      <c r="D16" s="9">
        <f t="shared" si="4"/>
        <v>116</v>
      </c>
      <c r="E16" s="7">
        <f t="shared" si="4"/>
        <v>52</v>
      </c>
      <c r="F16" s="9">
        <f t="shared" si="4"/>
        <v>112</v>
      </c>
      <c r="G16" s="7">
        <f t="shared" si="4"/>
        <v>44</v>
      </c>
      <c r="H16" s="9">
        <f t="shared" si="4"/>
        <v>99</v>
      </c>
      <c r="I16" s="7">
        <f t="shared" si="4"/>
        <v>40</v>
      </c>
      <c r="J16" s="9">
        <f t="shared" si="4"/>
        <v>54</v>
      </c>
      <c r="K16" s="7">
        <f t="shared" si="4"/>
        <v>10</v>
      </c>
      <c r="L16" s="9">
        <f t="shared" si="4"/>
        <v>0</v>
      </c>
      <c r="M16" s="7">
        <f t="shared" si="4"/>
        <v>0</v>
      </c>
      <c r="N16" s="9">
        <f t="shared" si="4"/>
        <v>640</v>
      </c>
      <c r="O16" s="7">
        <f t="shared" si="4"/>
        <v>303</v>
      </c>
      <c r="P16" s="9">
        <f t="shared" si="2"/>
        <v>3.6671875</v>
      </c>
      <c r="Q16" s="9">
        <f t="shared" si="3"/>
        <v>4.00990099009901</v>
      </c>
    </row>
  </sheetData>
  <sheetProtection selectLockedCells="1" selectUnlockedCells="1"/>
  <mergeCells count="17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J15" sqref="J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8.7109375" style="1" customWidth="1"/>
    <col min="15" max="15" width="6.57421875" style="1" customWidth="1"/>
    <col min="16" max="16" width="11.140625" style="1" customWidth="1"/>
    <col min="17" max="16384" width="9.140625" style="1" customWidth="1"/>
  </cols>
  <sheetData>
    <row r="1" spans="1:16" ht="40.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58</v>
      </c>
    </row>
    <row r="3" spans="1:6" s="4" customFormat="1" ht="21" customHeight="1">
      <c r="A3" s="32" t="s">
        <v>61</v>
      </c>
      <c r="B3" s="32"/>
      <c r="C3" s="32"/>
      <c r="D3" s="32"/>
      <c r="E3" s="32"/>
      <c r="F3" s="32"/>
    </row>
    <row r="4" spans="1:16" ht="17.25" customHeight="1">
      <c r="A4" s="33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62</v>
      </c>
      <c r="M4" s="7"/>
      <c r="N4" s="9" t="s">
        <v>47</v>
      </c>
      <c r="O4" s="9"/>
      <c r="P4" s="9" t="s">
        <v>5</v>
      </c>
    </row>
    <row r="5" spans="1:16" ht="22.5" customHeight="1">
      <c r="A5" s="33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3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4" t="s">
        <v>48</v>
      </c>
      <c r="B7" s="9">
        <v>50</v>
      </c>
      <c r="C7" s="7">
        <v>33</v>
      </c>
      <c r="D7" s="9">
        <v>26</v>
      </c>
      <c r="E7" s="7">
        <v>15</v>
      </c>
      <c r="F7" s="9">
        <v>22</v>
      </c>
      <c r="G7" s="7">
        <v>11</v>
      </c>
      <c r="H7" s="9">
        <v>18</v>
      </c>
      <c r="I7" s="7">
        <v>7</v>
      </c>
      <c r="J7" s="9">
        <v>13</v>
      </c>
      <c r="K7" s="7">
        <v>4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3.635658914728682</v>
      </c>
    </row>
    <row r="8" spans="1:16" ht="34.5" customHeight="1">
      <c r="A8" s="34" t="s">
        <v>49</v>
      </c>
      <c r="B8" s="9">
        <v>73</v>
      </c>
      <c r="C8" s="7">
        <v>44</v>
      </c>
      <c r="D8" s="9">
        <v>29</v>
      </c>
      <c r="E8" s="7">
        <v>11</v>
      </c>
      <c r="F8" s="9">
        <v>19</v>
      </c>
      <c r="G8" s="7">
        <v>7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4.426229508196721</v>
      </c>
    </row>
    <row r="9" spans="1:16" ht="33.75" customHeight="1">
      <c r="A9" s="34" t="s">
        <v>50</v>
      </c>
      <c r="B9" s="9">
        <v>34</v>
      </c>
      <c r="C9" s="7">
        <v>21</v>
      </c>
      <c r="D9" s="9">
        <v>24</v>
      </c>
      <c r="E9" s="7">
        <v>13</v>
      </c>
      <c r="F9" s="9">
        <v>15</v>
      </c>
      <c r="G9" s="7">
        <v>6</v>
      </c>
      <c r="H9" s="9">
        <v>13</v>
      </c>
      <c r="I9" s="7">
        <v>5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3.852272727272727</v>
      </c>
    </row>
    <row r="10" spans="1:16" ht="30.75" customHeight="1">
      <c r="A10" s="34" t="s">
        <v>51</v>
      </c>
      <c r="B10" s="9">
        <v>28</v>
      </c>
      <c r="C10" s="7">
        <v>10</v>
      </c>
      <c r="D10" s="9">
        <v>6</v>
      </c>
      <c r="E10" s="7">
        <v>1</v>
      </c>
      <c r="F10" s="9">
        <v>5</v>
      </c>
      <c r="G10" s="7">
        <v>2</v>
      </c>
      <c r="H10" s="9">
        <v>23</v>
      </c>
      <c r="I10" s="7">
        <v>12</v>
      </c>
      <c r="J10" s="9">
        <v>10</v>
      </c>
      <c r="K10" s="7">
        <v>1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3.263888888888889</v>
      </c>
    </row>
    <row r="11" spans="1:16" ht="30.75" customHeight="1">
      <c r="A11" s="34" t="s">
        <v>60</v>
      </c>
      <c r="B11" s="9">
        <v>17</v>
      </c>
      <c r="C11" s="7">
        <v>12</v>
      </c>
      <c r="D11" s="9">
        <v>7</v>
      </c>
      <c r="E11" s="7">
        <v>5</v>
      </c>
      <c r="F11" s="9">
        <v>19</v>
      </c>
      <c r="G11" s="7">
        <v>6</v>
      </c>
      <c r="H11" s="9">
        <v>11</v>
      </c>
      <c r="I11" s="7">
        <v>4</v>
      </c>
      <c r="J11" s="9">
        <v>19</v>
      </c>
      <c r="K11" s="7">
        <v>7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2.8904109589041096</v>
      </c>
    </row>
    <row r="12" spans="1:16" ht="32.25" customHeight="1">
      <c r="A12" s="34" t="s">
        <v>53</v>
      </c>
      <c r="B12" s="9">
        <v>15</v>
      </c>
      <c r="C12" s="7">
        <v>11</v>
      </c>
      <c r="D12" s="9">
        <v>10</v>
      </c>
      <c r="E12" s="7">
        <v>6</v>
      </c>
      <c r="F12" s="9">
        <v>12</v>
      </c>
      <c r="G12" s="7">
        <v>6</v>
      </c>
      <c r="H12" s="9">
        <v>14</v>
      </c>
      <c r="I12" s="7">
        <v>4</v>
      </c>
      <c r="J12" s="9">
        <v>4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3.327272727272727</v>
      </c>
    </row>
    <row r="13" spans="1:16" ht="32.25" customHeight="1">
      <c r="A13" s="34" t="s">
        <v>54</v>
      </c>
      <c r="B13" s="9">
        <v>18</v>
      </c>
      <c r="C13" s="7">
        <v>11</v>
      </c>
      <c r="D13" s="9">
        <v>9</v>
      </c>
      <c r="E13" s="7">
        <v>4</v>
      </c>
      <c r="F13" s="9">
        <v>12</v>
      </c>
      <c r="G13" s="7">
        <v>4</v>
      </c>
      <c r="H13" s="9">
        <v>8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3.7872340425531914</v>
      </c>
    </row>
    <row r="14" spans="1:16" ht="32.25" customHeight="1">
      <c r="A14" s="34" t="s">
        <v>55</v>
      </c>
      <c r="B14" s="9">
        <v>15</v>
      </c>
      <c r="C14" s="7">
        <v>4</v>
      </c>
      <c r="D14" s="9">
        <v>3</v>
      </c>
      <c r="E14" s="7">
        <v>1</v>
      </c>
      <c r="F14" s="9">
        <v>5</v>
      </c>
      <c r="G14" s="7">
        <v>3</v>
      </c>
      <c r="H14" s="9">
        <v>9</v>
      </c>
      <c r="I14" s="7">
        <v>1</v>
      </c>
      <c r="J14" s="9">
        <v>4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3.4444444444444446</v>
      </c>
    </row>
    <row r="15" spans="1:16" ht="32.25" customHeight="1">
      <c r="A15" s="34" t="s">
        <v>56</v>
      </c>
      <c r="B15" s="9">
        <v>14</v>
      </c>
      <c r="C15" s="7">
        <v>7</v>
      </c>
      <c r="D15" s="9">
        <v>2</v>
      </c>
      <c r="E15" s="7">
        <v>1</v>
      </c>
      <c r="F15" s="9">
        <v>2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4.666666666666667</v>
      </c>
    </row>
    <row r="16" spans="1:16" s="21" customFormat="1" ht="22.5" customHeight="1">
      <c r="A16" s="9" t="s">
        <v>57</v>
      </c>
      <c r="B16" s="9">
        <f aca="true" t="shared" si="3" ref="B16:O16">B7+B8+B9+B10+B11+B12+B13+B14+B15</f>
        <v>264</v>
      </c>
      <c r="C16" s="7">
        <f t="shared" si="3"/>
        <v>153</v>
      </c>
      <c r="D16" s="9">
        <f t="shared" si="3"/>
        <v>116</v>
      </c>
      <c r="E16" s="7">
        <f t="shared" si="3"/>
        <v>57</v>
      </c>
      <c r="F16" s="9">
        <f t="shared" si="3"/>
        <v>111</v>
      </c>
      <c r="G16" s="7">
        <f t="shared" si="3"/>
        <v>45</v>
      </c>
      <c r="H16" s="9">
        <f t="shared" si="3"/>
        <v>97</v>
      </c>
      <c r="I16" s="7">
        <f t="shared" si="3"/>
        <v>35</v>
      </c>
      <c r="J16" s="9">
        <f t="shared" si="3"/>
        <v>52</v>
      </c>
      <c r="K16" s="7">
        <f t="shared" si="3"/>
        <v>13</v>
      </c>
      <c r="L16" s="9">
        <f t="shared" si="3"/>
        <v>0</v>
      </c>
      <c r="M16" s="7">
        <f t="shared" si="3"/>
        <v>0</v>
      </c>
      <c r="N16" s="9">
        <f t="shared" si="3"/>
        <v>640</v>
      </c>
      <c r="O16" s="7">
        <f t="shared" si="3"/>
        <v>303</v>
      </c>
      <c r="P16" s="9">
        <f t="shared" si="2"/>
        <v>3.6921875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B11" sqref="B11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0039062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58</v>
      </c>
    </row>
    <row r="3" spans="1:6" s="4" customFormat="1" ht="21" customHeight="1">
      <c r="A3" s="32" t="s">
        <v>63</v>
      </c>
      <c r="B3" s="32"/>
      <c r="C3" s="32"/>
      <c r="D3" s="32"/>
      <c r="E3" s="32"/>
      <c r="F3" s="32"/>
    </row>
    <row r="4" spans="1:16" ht="17.25" customHeight="1">
      <c r="A4" s="33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62</v>
      </c>
      <c r="M4" s="7"/>
      <c r="N4" s="9" t="s">
        <v>47</v>
      </c>
      <c r="O4" s="9"/>
      <c r="P4" s="9" t="s">
        <v>5</v>
      </c>
    </row>
    <row r="5" spans="1:16" ht="22.5" customHeight="1">
      <c r="A5" s="33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3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4" t="s">
        <v>48</v>
      </c>
      <c r="B7" s="9">
        <v>72</v>
      </c>
      <c r="C7" s="7">
        <v>44</v>
      </c>
      <c r="D7" s="9">
        <v>17</v>
      </c>
      <c r="E7" s="7">
        <v>10</v>
      </c>
      <c r="F7" s="9">
        <v>18</v>
      </c>
      <c r="G7" s="7">
        <v>12</v>
      </c>
      <c r="H7" s="9">
        <v>16</v>
      </c>
      <c r="I7" s="7">
        <v>4</v>
      </c>
      <c r="J7" s="9">
        <v>6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4.0310077519379846</v>
      </c>
    </row>
    <row r="8" spans="1:16" ht="34.5" customHeight="1">
      <c r="A8" s="34" t="s">
        <v>49</v>
      </c>
      <c r="B8" s="9">
        <v>78</v>
      </c>
      <c r="C8" s="7">
        <v>45</v>
      </c>
      <c r="D8" s="9">
        <v>30</v>
      </c>
      <c r="E8" s="7">
        <v>14</v>
      </c>
      <c r="F8" s="9">
        <v>12</v>
      </c>
      <c r="G8" s="7">
        <v>3</v>
      </c>
      <c r="H8" s="9">
        <v>2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4.508196721311475</v>
      </c>
    </row>
    <row r="9" spans="1:16" ht="33.75" customHeight="1">
      <c r="A9" s="34" t="s">
        <v>50</v>
      </c>
      <c r="B9" s="9">
        <v>42</v>
      </c>
      <c r="C9" s="7">
        <v>24</v>
      </c>
      <c r="D9" s="9">
        <v>16</v>
      </c>
      <c r="E9" s="7">
        <v>9</v>
      </c>
      <c r="F9" s="9">
        <v>12</v>
      </c>
      <c r="G9" s="7">
        <v>8</v>
      </c>
      <c r="H9" s="9">
        <v>11</v>
      </c>
      <c r="I9" s="7">
        <v>3</v>
      </c>
      <c r="J9" s="9">
        <v>7</v>
      </c>
      <c r="K9" s="7">
        <v>1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3.852272727272727</v>
      </c>
    </row>
    <row r="10" spans="1:16" ht="30.75" customHeight="1">
      <c r="A10" s="34" t="s">
        <v>51</v>
      </c>
      <c r="B10" s="9">
        <v>17</v>
      </c>
      <c r="C10" s="7">
        <v>7</v>
      </c>
      <c r="D10" s="9">
        <v>12</v>
      </c>
      <c r="E10" s="7">
        <v>4</v>
      </c>
      <c r="F10" s="9">
        <v>7</v>
      </c>
      <c r="G10" s="7">
        <v>2</v>
      </c>
      <c r="H10" s="9">
        <v>9</v>
      </c>
      <c r="I10" s="7">
        <v>3</v>
      </c>
      <c r="J10" s="9">
        <v>27</v>
      </c>
      <c r="K10" s="7">
        <v>10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2.763888888888889</v>
      </c>
    </row>
    <row r="11" spans="1:16" ht="30.75" customHeight="1">
      <c r="A11" s="34" t="s">
        <v>60</v>
      </c>
      <c r="B11" s="9">
        <v>13</v>
      </c>
      <c r="C11" s="7">
        <v>11</v>
      </c>
      <c r="D11" s="9">
        <v>9</v>
      </c>
      <c r="E11" s="7">
        <v>6</v>
      </c>
      <c r="F11" s="9">
        <v>8</v>
      </c>
      <c r="G11" s="7">
        <v>2</v>
      </c>
      <c r="H11" s="9">
        <v>13</v>
      </c>
      <c r="I11" s="7">
        <v>5</v>
      </c>
      <c r="J11" s="9">
        <v>30</v>
      </c>
      <c r="K11" s="7">
        <v>10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2.4794520547945207</v>
      </c>
    </row>
    <row r="12" spans="1:16" ht="32.25" customHeight="1">
      <c r="A12" s="34" t="s">
        <v>53</v>
      </c>
      <c r="B12" s="9">
        <v>7</v>
      </c>
      <c r="C12" s="7">
        <v>4</v>
      </c>
      <c r="D12" s="9">
        <v>10</v>
      </c>
      <c r="E12" s="7">
        <v>7</v>
      </c>
      <c r="F12" s="9">
        <v>16</v>
      </c>
      <c r="G12" s="7">
        <v>11</v>
      </c>
      <c r="H12" s="9">
        <v>16</v>
      </c>
      <c r="I12" s="7">
        <v>5</v>
      </c>
      <c r="J12" s="9">
        <v>6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2.9272727272727272</v>
      </c>
    </row>
    <row r="13" spans="1:16" ht="32.25" customHeight="1">
      <c r="A13" s="34" t="s">
        <v>54</v>
      </c>
      <c r="B13" s="9">
        <v>19</v>
      </c>
      <c r="C13" s="7">
        <v>12</v>
      </c>
      <c r="D13" s="9">
        <v>12</v>
      </c>
      <c r="E13" s="7">
        <v>5</v>
      </c>
      <c r="F13" s="9">
        <v>15</v>
      </c>
      <c r="G13" s="7">
        <v>4</v>
      </c>
      <c r="H13" s="9">
        <v>1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4.042553191489362</v>
      </c>
    </row>
    <row r="14" spans="1:16" ht="32.25" customHeight="1">
      <c r="A14" s="34" t="s">
        <v>55</v>
      </c>
      <c r="B14" s="9">
        <v>10</v>
      </c>
      <c r="C14" s="7">
        <v>3</v>
      </c>
      <c r="D14" s="9">
        <v>13</v>
      </c>
      <c r="E14" s="7">
        <v>3</v>
      </c>
      <c r="F14" s="9">
        <v>7</v>
      </c>
      <c r="G14" s="7">
        <v>3</v>
      </c>
      <c r="H14" s="9">
        <v>6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3.75</v>
      </c>
    </row>
    <row r="15" spans="1:16" ht="32.25" customHeight="1">
      <c r="A15" s="34" t="s">
        <v>56</v>
      </c>
      <c r="B15" s="9">
        <v>11</v>
      </c>
      <c r="C15" s="7">
        <v>5</v>
      </c>
      <c r="D15" s="9">
        <v>3</v>
      </c>
      <c r="E15" s="7">
        <v>2</v>
      </c>
      <c r="F15" s="9">
        <v>4</v>
      </c>
      <c r="G15" s="7">
        <v>1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4.388888888888889</v>
      </c>
    </row>
    <row r="16" spans="1:16" ht="22.5" customHeight="1">
      <c r="A16" s="34" t="s">
        <v>57</v>
      </c>
      <c r="B16" s="35">
        <f aca="true" t="shared" si="3" ref="B16:O16">B7+B8+B9+B10+B11+B12+B13+B14+B15</f>
        <v>269</v>
      </c>
      <c r="C16" s="36">
        <f t="shared" si="3"/>
        <v>155</v>
      </c>
      <c r="D16" s="35">
        <f t="shared" si="3"/>
        <v>122</v>
      </c>
      <c r="E16" s="36">
        <f t="shared" si="3"/>
        <v>60</v>
      </c>
      <c r="F16" s="35">
        <f t="shared" si="3"/>
        <v>99</v>
      </c>
      <c r="G16" s="36">
        <f t="shared" si="3"/>
        <v>46</v>
      </c>
      <c r="H16" s="35">
        <f t="shared" si="3"/>
        <v>74</v>
      </c>
      <c r="I16" s="36">
        <f t="shared" si="3"/>
        <v>20</v>
      </c>
      <c r="J16" s="35">
        <f t="shared" si="3"/>
        <v>76</v>
      </c>
      <c r="K16" s="36">
        <f t="shared" si="3"/>
        <v>22</v>
      </c>
      <c r="L16" s="35">
        <f t="shared" si="3"/>
        <v>0</v>
      </c>
      <c r="M16" s="36">
        <f t="shared" si="3"/>
        <v>0</v>
      </c>
      <c r="N16" s="35">
        <f t="shared" si="3"/>
        <v>640</v>
      </c>
      <c r="O16" s="36">
        <f t="shared" si="3"/>
        <v>303</v>
      </c>
      <c r="P16" s="9">
        <f t="shared" si="2"/>
        <v>3.678125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7">
      <selection activeCell="O15" sqref="O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58</v>
      </c>
    </row>
    <row r="3" spans="1:6" s="4" customFormat="1" ht="21" customHeight="1">
      <c r="A3" s="32" t="s">
        <v>64</v>
      </c>
      <c r="B3" s="32"/>
      <c r="C3" s="32"/>
      <c r="D3" s="32"/>
      <c r="E3" s="32"/>
      <c r="F3" s="32"/>
    </row>
    <row r="4" spans="1:16" ht="17.25" customHeight="1">
      <c r="A4" s="33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62</v>
      </c>
      <c r="M4" s="7"/>
      <c r="N4" s="9" t="s">
        <v>47</v>
      </c>
      <c r="O4" s="9"/>
      <c r="P4" s="9" t="s">
        <v>5</v>
      </c>
    </row>
    <row r="5" spans="1:16" ht="22.5" customHeight="1">
      <c r="A5" s="33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3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4" t="s">
        <v>48</v>
      </c>
      <c r="B7" s="9">
        <v>78</v>
      </c>
      <c r="C7" s="7">
        <v>48</v>
      </c>
      <c r="D7" s="9">
        <v>34</v>
      </c>
      <c r="E7" s="7">
        <v>14</v>
      </c>
      <c r="F7" s="9">
        <v>12</v>
      </c>
      <c r="G7" s="7">
        <v>6</v>
      </c>
      <c r="H7" s="9">
        <v>5</v>
      </c>
      <c r="I7" s="7">
        <v>2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4.434108527131783</v>
      </c>
    </row>
    <row r="8" spans="1:16" ht="34.5" customHeight="1">
      <c r="A8" s="34" t="s">
        <v>49</v>
      </c>
      <c r="B8" s="9">
        <v>86</v>
      </c>
      <c r="C8" s="7">
        <v>47</v>
      </c>
      <c r="D8" s="9">
        <v>22</v>
      </c>
      <c r="E8" s="7">
        <v>11</v>
      </c>
      <c r="F8" s="9">
        <v>11</v>
      </c>
      <c r="G8" s="7">
        <v>4</v>
      </c>
      <c r="H8" s="9">
        <v>3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4.565573770491803</v>
      </c>
    </row>
    <row r="9" spans="1:16" ht="33.75" customHeight="1">
      <c r="A9" s="34" t="s">
        <v>50</v>
      </c>
      <c r="B9" s="9">
        <v>42</v>
      </c>
      <c r="C9" s="7">
        <v>25</v>
      </c>
      <c r="D9" s="9">
        <v>23</v>
      </c>
      <c r="E9" s="7">
        <v>12</v>
      </c>
      <c r="F9" s="9">
        <v>11</v>
      </c>
      <c r="G9" s="7">
        <v>3</v>
      </c>
      <c r="H9" s="9">
        <v>11</v>
      </c>
      <c r="I9" s="7">
        <v>5</v>
      </c>
      <c r="J9" s="9">
        <v>1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4.068181818181818</v>
      </c>
    </row>
    <row r="10" spans="1:16" ht="30.75" customHeight="1">
      <c r="A10" s="34" t="s">
        <v>51</v>
      </c>
      <c r="B10" s="9">
        <v>23</v>
      </c>
      <c r="C10" s="7">
        <v>7</v>
      </c>
      <c r="D10" s="9">
        <v>8</v>
      </c>
      <c r="E10" s="7">
        <v>3</v>
      </c>
      <c r="F10" s="9">
        <v>3</v>
      </c>
      <c r="G10" s="7">
        <v>1</v>
      </c>
      <c r="H10" s="9">
        <v>21</v>
      </c>
      <c r="I10" s="7">
        <v>13</v>
      </c>
      <c r="J10" s="9">
        <v>17</v>
      </c>
      <c r="K10" s="7">
        <v>2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2.986111111111111</v>
      </c>
    </row>
    <row r="11" spans="1:16" ht="30.75" customHeight="1">
      <c r="A11" s="34" t="s">
        <v>60</v>
      </c>
      <c r="B11" s="9">
        <v>26</v>
      </c>
      <c r="C11" s="7">
        <v>17</v>
      </c>
      <c r="D11" s="9">
        <v>14</v>
      </c>
      <c r="E11" s="7">
        <v>3</v>
      </c>
      <c r="F11" s="9">
        <v>11</v>
      </c>
      <c r="G11" s="7">
        <v>4</v>
      </c>
      <c r="H11" s="9">
        <v>21</v>
      </c>
      <c r="I11" s="7">
        <v>9</v>
      </c>
      <c r="J11" s="9">
        <v>1</v>
      </c>
      <c r="K11" s="7">
        <v>1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3.589041095890411</v>
      </c>
    </row>
    <row r="12" spans="1:16" ht="32.25" customHeight="1">
      <c r="A12" s="34" t="s">
        <v>53</v>
      </c>
      <c r="B12" s="9">
        <v>3</v>
      </c>
      <c r="C12" s="7">
        <v>3</v>
      </c>
      <c r="D12" s="9">
        <v>13</v>
      </c>
      <c r="E12" s="7">
        <v>11</v>
      </c>
      <c r="F12" s="9">
        <v>9</v>
      </c>
      <c r="G12" s="7">
        <v>4</v>
      </c>
      <c r="H12" s="9">
        <v>28</v>
      </c>
      <c r="I12" s="7">
        <v>10</v>
      </c>
      <c r="J12" s="9">
        <v>2</v>
      </c>
      <c r="K12" s="7">
        <v>0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2.7636363636363637</v>
      </c>
    </row>
    <row r="13" spans="1:16" ht="32.25" customHeight="1">
      <c r="A13" s="34" t="s">
        <v>54</v>
      </c>
      <c r="B13" s="9">
        <v>16</v>
      </c>
      <c r="C13" s="7">
        <v>9</v>
      </c>
      <c r="D13" s="9">
        <v>13</v>
      </c>
      <c r="E13" s="7">
        <v>8</v>
      </c>
      <c r="F13" s="9">
        <v>14</v>
      </c>
      <c r="G13" s="7">
        <v>3</v>
      </c>
      <c r="H13" s="9">
        <v>4</v>
      </c>
      <c r="I13" s="7">
        <v>1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3.872340425531915</v>
      </c>
    </row>
    <row r="14" spans="1:16" ht="32.25" customHeight="1">
      <c r="A14" s="34" t="s">
        <v>55</v>
      </c>
      <c r="B14" s="9">
        <v>12</v>
      </c>
      <c r="C14" s="7">
        <v>4</v>
      </c>
      <c r="D14" s="9">
        <v>6</v>
      </c>
      <c r="E14" s="7">
        <v>2</v>
      </c>
      <c r="F14" s="9">
        <v>10</v>
      </c>
      <c r="G14" s="7">
        <v>3</v>
      </c>
      <c r="H14" s="9">
        <v>7</v>
      </c>
      <c r="I14" s="7">
        <v>0</v>
      </c>
      <c r="J14" s="9">
        <v>1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3.5833333333333335</v>
      </c>
    </row>
    <row r="15" spans="1:16" ht="32.25" customHeight="1">
      <c r="A15" s="34" t="s">
        <v>56</v>
      </c>
      <c r="B15" s="9">
        <v>12</v>
      </c>
      <c r="C15" s="7">
        <v>6</v>
      </c>
      <c r="D15" s="9">
        <v>3</v>
      </c>
      <c r="E15" s="7">
        <v>2</v>
      </c>
      <c r="F15" s="9">
        <v>3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4.5</v>
      </c>
    </row>
    <row r="16" spans="1:16" ht="22.5" customHeight="1">
      <c r="A16" s="34" t="s">
        <v>57</v>
      </c>
      <c r="B16" s="35">
        <f aca="true" t="shared" si="3" ref="B16:O16">B7+B8+B9+B10+B11+B12+B13+B14+B15</f>
        <v>298</v>
      </c>
      <c r="C16" s="36">
        <f t="shared" si="3"/>
        <v>166</v>
      </c>
      <c r="D16" s="35">
        <f t="shared" si="3"/>
        <v>136</v>
      </c>
      <c r="E16" s="36">
        <f t="shared" si="3"/>
        <v>66</v>
      </c>
      <c r="F16" s="35">
        <f t="shared" si="3"/>
        <v>84</v>
      </c>
      <c r="G16" s="36">
        <f t="shared" si="3"/>
        <v>28</v>
      </c>
      <c r="H16" s="35">
        <f t="shared" si="3"/>
        <v>100</v>
      </c>
      <c r="I16" s="36">
        <f t="shared" si="3"/>
        <v>40</v>
      </c>
      <c r="J16" s="35">
        <f t="shared" si="3"/>
        <v>22</v>
      </c>
      <c r="K16" s="36">
        <f t="shared" si="3"/>
        <v>3</v>
      </c>
      <c r="L16" s="35">
        <f t="shared" si="3"/>
        <v>0</v>
      </c>
      <c r="M16" s="36">
        <f t="shared" si="3"/>
        <v>0</v>
      </c>
      <c r="N16" s="35">
        <f t="shared" si="3"/>
        <v>640</v>
      </c>
      <c r="O16" s="36">
        <f t="shared" si="3"/>
        <v>303</v>
      </c>
      <c r="P16" s="9">
        <f t="shared" si="2"/>
        <v>3.91875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5">
      <selection activeCell="H15" sqref="H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58</v>
      </c>
    </row>
    <row r="3" spans="1:6" s="4" customFormat="1" ht="21" customHeight="1">
      <c r="A3" s="32" t="s">
        <v>65</v>
      </c>
      <c r="B3" s="32"/>
      <c r="C3" s="32"/>
      <c r="D3" s="32"/>
      <c r="E3" s="32"/>
      <c r="F3" s="32"/>
    </row>
    <row r="4" spans="1:16" ht="17.25" customHeight="1">
      <c r="A4" s="33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62</v>
      </c>
      <c r="M4" s="7"/>
      <c r="N4" s="9" t="s">
        <v>47</v>
      </c>
      <c r="O4" s="9"/>
      <c r="P4" s="9" t="s">
        <v>5</v>
      </c>
    </row>
    <row r="5" spans="1:16" ht="22.5" customHeight="1">
      <c r="A5" s="33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3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4" t="s">
        <v>48</v>
      </c>
      <c r="B7" s="9">
        <v>83</v>
      </c>
      <c r="C7" s="7">
        <v>49</v>
      </c>
      <c r="D7" s="9">
        <v>19</v>
      </c>
      <c r="E7" s="7">
        <v>10</v>
      </c>
      <c r="F7" s="9">
        <v>21</v>
      </c>
      <c r="G7" s="7">
        <v>7</v>
      </c>
      <c r="H7" s="9">
        <v>6</v>
      </c>
      <c r="I7" s="7">
        <v>4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4.387596899224806</v>
      </c>
    </row>
    <row r="8" spans="1:16" ht="34.5" customHeight="1">
      <c r="A8" s="34" t="s">
        <v>49</v>
      </c>
      <c r="B8" s="9">
        <v>98</v>
      </c>
      <c r="C8" s="7">
        <v>56</v>
      </c>
      <c r="D8" s="9">
        <v>17</v>
      </c>
      <c r="E8" s="7">
        <v>6</v>
      </c>
      <c r="F8" s="9">
        <v>6</v>
      </c>
      <c r="G8" s="7">
        <v>0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4.737704918032787</v>
      </c>
    </row>
    <row r="9" spans="1:16" ht="33.75" customHeight="1">
      <c r="A9" s="34" t="s">
        <v>50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34" t="s">
        <v>51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34" t="s">
        <v>60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0</v>
      </c>
      <c r="O11" s="7">
        <f t="shared" si="1"/>
        <v>0</v>
      </c>
      <c r="P11" s="9" t="e">
        <f t="shared" si="2"/>
        <v>#DIV/0!</v>
      </c>
    </row>
    <row r="12" spans="1:16" ht="32.25" customHeight="1">
      <c r="A12" s="34" t="s">
        <v>53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34" t="s">
        <v>54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2.25" customHeight="1">
      <c r="A14" s="34" t="s">
        <v>55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2.25" customHeight="1">
      <c r="A15" s="34" t="s">
        <v>56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ht="22.5" customHeight="1">
      <c r="A16" s="34" t="s">
        <v>57</v>
      </c>
      <c r="B16" s="35">
        <f aca="true" t="shared" si="3" ref="B16:O16">B7+B8+B9+B10+B11+B12+B13+B14+B15</f>
        <v>181</v>
      </c>
      <c r="C16" s="36">
        <f t="shared" si="3"/>
        <v>105</v>
      </c>
      <c r="D16" s="35">
        <f t="shared" si="3"/>
        <v>36</v>
      </c>
      <c r="E16" s="36">
        <f t="shared" si="3"/>
        <v>16</v>
      </c>
      <c r="F16" s="35">
        <f t="shared" si="3"/>
        <v>27</v>
      </c>
      <c r="G16" s="36">
        <f t="shared" si="3"/>
        <v>7</v>
      </c>
      <c r="H16" s="35">
        <f t="shared" si="3"/>
        <v>7</v>
      </c>
      <c r="I16" s="36">
        <f t="shared" si="3"/>
        <v>4</v>
      </c>
      <c r="J16" s="35">
        <f t="shared" si="3"/>
        <v>0</v>
      </c>
      <c r="K16" s="36">
        <f t="shared" si="3"/>
        <v>0</v>
      </c>
      <c r="L16" s="35">
        <f t="shared" si="3"/>
        <v>0</v>
      </c>
      <c r="M16" s="36">
        <f t="shared" si="3"/>
        <v>0</v>
      </c>
      <c r="N16" s="35">
        <f t="shared" si="3"/>
        <v>251</v>
      </c>
      <c r="O16" s="36">
        <f t="shared" si="3"/>
        <v>132</v>
      </c>
      <c r="P16" s="9">
        <f t="shared" si="2"/>
        <v>4.557768924302789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Caci</dc:creator>
  <cp:keywords/>
  <dc:description/>
  <cp:lastModifiedBy/>
  <dcterms:created xsi:type="dcterms:W3CDTF">2019-01-23T13:07:27Z</dcterms:created>
  <dcterms:modified xsi:type="dcterms:W3CDTF">2019-01-23T14:32:51Z</dcterms:modified>
  <cp:category/>
  <cp:version/>
  <cp:contentType/>
  <cp:contentStatus/>
</cp:coreProperties>
</file>